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conomist\Documents\"/>
    </mc:Choice>
  </mc:AlternateContent>
  <bookViews>
    <workbookView xWindow="0" yWindow="0" windowWidth="20490" windowHeight="7755" tabRatio="1000"/>
  </bookViews>
  <sheets>
    <sheet name="Додаток2 КПК01611010" sheetId="6" r:id="rId1"/>
  </sheets>
  <definedNames>
    <definedName name="_xlnm.Print_Area" localSheetId="0">'Додаток2 КПК01611010'!$A$1:$BY$277</definedName>
  </definedNames>
  <calcPr calcId="152511"/>
</workbook>
</file>

<file path=xl/calcChain.xml><?xml version="1.0" encoding="utf-8"?>
<calcChain xmlns="http://schemas.openxmlformats.org/spreadsheetml/2006/main">
  <c r="BI173" i="6" l="1"/>
  <c r="BI174" i="6"/>
  <c r="BI175" i="6"/>
  <c r="BI176" i="6"/>
  <c r="BI172" i="6"/>
  <c r="AY173" i="6"/>
  <c r="AY174" i="6"/>
  <c r="AY175" i="6"/>
  <c r="AY176" i="6"/>
  <c r="AY172" i="6"/>
  <c r="BU121" i="6" l="1"/>
  <c r="BL121" i="6"/>
  <c r="BG121" i="6"/>
  <c r="BU120" i="6"/>
  <c r="BB121" i="6"/>
  <c r="BB120" i="6"/>
  <c r="X88" i="6" l="1"/>
  <c r="BE140" i="6" l="1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AS72" i="6"/>
  <c r="AN72" i="6"/>
  <c r="BU35" i="6"/>
  <c r="Z192" i="6" l="1"/>
  <c r="AC192" i="6"/>
  <c r="AF192" i="6"/>
  <c r="AI192" i="6"/>
  <c r="AL192" i="6"/>
  <c r="AO192" i="6"/>
  <c r="AR192" i="6"/>
  <c r="AU192" i="6"/>
  <c r="AX192" i="6"/>
  <c r="BA192" i="6"/>
  <c r="BD192" i="6"/>
  <c r="BG192" i="6"/>
  <c r="BJ192" i="6"/>
  <c r="W192" i="6"/>
  <c r="BI178" i="6"/>
  <c r="AY178" i="6"/>
  <c r="AO178" i="6"/>
  <c r="AE178" i="6"/>
  <c r="U178" i="6"/>
  <c r="BE146" i="6" l="1"/>
  <c r="BG90" i="6"/>
  <c r="BG91" i="6"/>
  <c r="BG92" i="6"/>
  <c r="BG93" i="6"/>
  <c r="BG94" i="6"/>
  <c r="BG95" i="6"/>
  <c r="BG96" i="6"/>
  <c r="BG97" i="6"/>
  <c r="BG98" i="6"/>
  <c r="BG99" i="6"/>
  <c r="BG100" i="6"/>
  <c r="BG101" i="6"/>
  <c r="AW102" i="6"/>
  <c r="AR102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C102" i="6"/>
  <c r="X102" i="6"/>
  <c r="BL72" i="6"/>
  <c r="BG72" i="6"/>
  <c r="BU61" i="6"/>
  <c r="BU62" i="6"/>
  <c r="BU63" i="6"/>
  <c r="BU64" i="6"/>
  <c r="BU65" i="6"/>
  <c r="BU66" i="6"/>
  <c r="BU67" i="6"/>
  <c r="BU68" i="6"/>
  <c r="BU69" i="6"/>
  <c r="BU70" i="6"/>
  <c r="BB59" i="6" l="1"/>
  <c r="BB60" i="6"/>
  <c r="BB61" i="6"/>
  <c r="BB62" i="6"/>
  <c r="BB63" i="6"/>
  <c r="BB64" i="6"/>
  <c r="BB65" i="6"/>
  <c r="BB66" i="6"/>
  <c r="BB67" i="6"/>
  <c r="BB68" i="6"/>
  <c r="BB69" i="6"/>
  <c r="BB70" i="6"/>
  <c r="BB71" i="6"/>
  <c r="Z72" i="6" l="1"/>
  <c r="AI61" i="6"/>
  <c r="AI62" i="6"/>
  <c r="U72" i="6"/>
  <c r="BH243" i="6" l="1"/>
  <c r="AT243" i="6"/>
  <c r="AJ243" i="6"/>
  <c r="BG234" i="6"/>
  <c r="AQ234" i="6"/>
  <c r="AZ211" i="6"/>
  <c r="AK211" i="6"/>
  <c r="BO203" i="6"/>
  <c r="AZ203" i="6"/>
  <c r="AK203" i="6"/>
  <c r="BE164" i="6"/>
  <c r="AP164" i="6"/>
  <c r="BE163" i="6"/>
  <c r="AP163" i="6"/>
  <c r="BE162" i="6"/>
  <c r="AP162" i="6"/>
  <c r="BE161" i="6"/>
  <c r="AP161" i="6"/>
  <c r="BE160" i="6"/>
  <c r="AP160" i="6"/>
  <c r="BE159" i="6"/>
  <c r="AP159" i="6"/>
  <c r="BE158" i="6"/>
  <c r="AP158" i="6"/>
  <c r="BE157" i="6"/>
  <c r="AP157" i="6"/>
  <c r="BE156" i="6"/>
  <c r="AP156" i="6"/>
  <c r="BE155" i="6"/>
  <c r="AP155" i="6"/>
  <c r="BT148" i="6"/>
  <c r="BE148" i="6"/>
  <c r="AP148" i="6"/>
  <c r="BT147" i="6"/>
  <c r="BE147" i="6"/>
  <c r="AP147" i="6"/>
  <c r="BT146" i="6"/>
  <c r="AP146" i="6"/>
  <c r="BT145" i="6"/>
  <c r="BE145" i="6"/>
  <c r="AP145" i="6"/>
  <c r="BT144" i="6"/>
  <c r="BE144" i="6"/>
  <c r="AP144" i="6"/>
  <c r="BT143" i="6"/>
  <c r="BE143" i="6"/>
  <c r="AP143" i="6"/>
  <c r="BT142" i="6"/>
  <c r="BE142" i="6"/>
  <c r="AP142" i="6"/>
  <c r="BT141" i="6"/>
  <c r="BE141" i="6"/>
  <c r="AP141" i="6"/>
  <c r="BT140" i="6"/>
  <c r="AP140" i="6"/>
  <c r="BT139" i="6"/>
  <c r="BE139" i="6"/>
  <c r="AP139" i="6"/>
  <c r="BD130" i="6"/>
  <c r="AJ130" i="6"/>
  <c r="BD129" i="6"/>
  <c r="AJ129" i="6"/>
  <c r="AI121" i="6"/>
  <c r="AI120" i="6"/>
  <c r="BG110" i="6"/>
  <c r="AM110" i="6"/>
  <c r="BG102" i="6"/>
  <c r="AM102" i="6"/>
  <c r="BG89" i="6"/>
  <c r="AM89" i="6"/>
  <c r="BG88" i="6"/>
  <c r="AM88" i="6"/>
  <c r="BU80" i="6"/>
  <c r="BB80" i="6"/>
  <c r="AI80" i="6"/>
  <c r="BU72" i="6"/>
  <c r="AI72" i="6"/>
  <c r="BU71" i="6"/>
  <c r="AI71" i="6"/>
  <c r="AI70" i="6"/>
  <c r="AI69" i="6"/>
  <c r="AI68" i="6"/>
  <c r="AI67" i="6"/>
  <c r="AI66" i="6"/>
  <c r="AI65" i="6"/>
  <c r="AI64" i="6"/>
  <c r="AI63" i="6"/>
  <c r="BU60" i="6"/>
  <c r="AI60" i="6"/>
  <c r="BU59" i="6"/>
  <c r="AI59" i="6"/>
  <c r="BU58" i="6"/>
  <c r="BB58" i="6"/>
  <c r="BB72" i="6" s="1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  <c r="AI35" i="6" l="1"/>
</calcChain>
</file>

<file path=xl/sharedStrings.xml><?xml version="1.0" encoding="utf-8"?>
<sst xmlns="http://schemas.openxmlformats.org/spreadsheetml/2006/main" count="757" uniqueCount="272">
  <si>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</si>
  <si>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</si>
  <si>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</si>
  <si>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</si>
  <si>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</si>
  <si>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</si>
  <si>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</si>
  <si>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</si>
  <si>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</si>
  <si>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</si>
  <si>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</si>
  <si>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</si>
  <si>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</si>
  <si>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</si>
  <si>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</si>
  <si>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</si>
  <si>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</si>
  <si>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</si>
  <si>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</si>
  <si>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</si>
  <si>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</si>
  <si>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</si>
  <si>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</si>
  <si>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</si>
  <si>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</si>
  <si>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</si>
  <si>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</si>
  <si>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</si>
  <si>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</si>
  <si>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</si>
  <si>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</si>
  <si>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</si>
  <si>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</si>
  <si>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</si>
  <si>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</si>
  <si>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</si>
  <si>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</si>
  <si>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</si>
  <si>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</si>
  <si>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</si>
  <si>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</si>
  <si>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</si>
  <si>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</si>
  <si>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</si>
  <si>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</si>
  <si>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</si>
  <si>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</si>
  <si>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</si>
  <si>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</si>
  <si>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</si>
  <si>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</si>
  <si>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</si>
  <si>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</si>
  <si>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</si>
  <si>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</si>
  <si>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</si>
  <si>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</si>
  <si>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</si>
  <si>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</si>
  <si>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</si>
  <si>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</si>
  <si>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</si>
  <si>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</si>
  <si>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</si>
  <si>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</si>
  <si>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</si>
  <si>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</si>
  <si>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</si>
  <si>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</si>
  <si>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</si>
  <si>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</si>
  <si>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</si>
  <si>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</si>
  <si>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</si>
  <si>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</si>
  <si>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</si>
  <si>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</si>
  <si>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</si>
  <si>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</si>
  <si>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</si>
  <si>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</si>
  <si>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</si>
  <si>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</si>
  <si>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</si>
  <si>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</si>
  <si>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</si>
  <si>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</si>
  <si>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</si>
  <si>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</si>
  <si>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</si>
  <si>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</si>
  <si>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</si>
  <si>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</si>
  <si>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</si>
  <si>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</si>
  <si>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</si>
  <si>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</si>
  <si>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</si>
  <si>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</si>
  <si>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</si>
  <si>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</si>
  <si>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</si>
  <si>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</si>
  <si>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</si>
  <si>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</si>
  <si>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</si>
  <si>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</si>
  <si>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</si>
  <si>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</si>
  <si>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</si>
  <si>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</si>
  <si>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</si>
  <si>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</si>
  <si>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</si>
  <si>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</si>
  <si>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</si>
  <si>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</si>
  <si>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</si>
  <si>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</si>
  <si>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</si>
  <si>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</si>
  <si>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</si>
  <si>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</si>
  <si>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</si>
  <si>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</si>
  <si>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</si>
  <si>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</si>
  <si>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</si>
  <si>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</si>
  <si>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</si>
  <si>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</si>
  <si>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</si>
  <si>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</si>
  <si>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</si>
  <si>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</si>
  <si>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</si>
  <si>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</si>
  <si>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</si>
  <si>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</si>
  <si>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</si>
  <si>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</si>
  <si>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</si>
  <si>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</si>
  <si>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</si>
  <si>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</si>
  <si>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</si>
  <si>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</si>
  <si>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</si>
  <si>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</si>
  <si>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</si>
  <si>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</si>
  <si>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</si>
  <si>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</si>
  <si>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</si>
  <si>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</si>
  <si>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</si>
  <si>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</si>
  <si>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</si>
  <si>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</si>
  <si>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</si>
  <si>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</si>
  <si>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</si>
  <si>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</si>
  <si>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</si>
  <si>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</si>
  <si>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</si>
  <si>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</si>
  <si>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</si>
  <si>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</si>
  <si>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</si>
  <si>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</si>
  <si>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Надання дошкільної освіти</t>
  </si>
  <si>
    <t>14525000000</t>
  </si>
  <si>
    <t>(грн)</t>
  </si>
  <si>
    <t>2021 рік (прогноз)</t>
  </si>
  <si>
    <t>2022 рік (прогноз)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</si>
  <si>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</si>
  <si>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</si>
  <si>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</si>
  <si>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</si>
  <si>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</si>
  <si>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</si>
  <si>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</si>
  <si>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</si>
  <si>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</si>
  <si>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</si>
  <si>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</si>
  <si>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</si>
  <si>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</si>
  <si>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</si>
  <si>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</si>
  <si>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</si>
  <si>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</si>
  <si>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</si>
  <si>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штатних одиниць</t>
  </si>
  <si>
    <t>од.</t>
  </si>
  <si>
    <t>штатний розпис</t>
  </si>
  <si>
    <t>Продукту</t>
  </si>
  <si>
    <t>Ефективності</t>
  </si>
  <si>
    <t>тис.грн.</t>
  </si>
  <si>
    <t>Якості</t>
  </si>
  <si>
    <t>відс.</t>
  </si>
  <si>
    <t>розрахунок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</si>
  <si>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</si>
  <si>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</si>
  <si>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</si>
  <si>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</si>
  <si>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</si>
  <si>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Дебіторська заборгованість на 01.01.2019</t>
  </si>
  <si>
    <t>2020 рік</t>
  </si>
  <si>
    <t>2021 рік</t>
  </si>
  <si>
    <t>осіб</t>
  </si>
  <si>
    <t>Відділ освіти , молоді та спорту виконавчого комітету Казанківської селищної ради</t>
  </si>
  <si>
    <t>(0)(6)</t>
  </si>
  <si>
    <t>(0)(6)(1)</t>
  </si>
  <si>
    <t>медикаменти</t>
  </si>
  <si>
    <t>харчування</t>
  </si>
  <si>
    <t>мережа установ</t>
  </si>
  <si>
    <t>якість відвідування</t>
  </si>
  <si>
    <t>мережа закладів</t>
  </si>
  <si>
    <t>по посадовими окладами</t>
  </si>
  <si>
    <t>висолуга років</t>
  </si>
  <si>
    <t>престижність праці</t>
  </si>
  <si>
    <t>інші обов’язкові виплати</t>
  </si>
  <si>
    <t>Керівники віднесени до педпрацівників</t>
  </si>
  <si>
    <t>педпрацівники</t>
  </si>
  <si>
    <t>спеціалісти</t>
  </si>
  <si>
    <t>МОП</t>
  </si>
  <si>
    <t>Начальник</t>
  </si>
  <si>
    <t>Економіст</t>
  </si>
  <si>
    <t>І.ЖОРОВА.</t>
  </si>
  <si>
    <t>О.ЛУКА,</t>
  </si>
  <si>
    <t>кількість груп</t>
  </si>
  <si>
    <t>витрати на одного вихованця</t>
  </si>
  <si>
    <t>середньорічна кількість вихованців</t>
  </si>
  <si>
    <t>Забезпечення надання послуг дошкільної освіти в закладах дошкільної освіти</t>
  </si>
  <si>
    <t>Плата за послуги </t>
  </si>
  <si>
    <t>Плата за послуги</t>
  </si>
  <si>
    <t>середня наповнюваність груп</t>
  </si>
  <si>
    <t>2019 рік (звіт)</t>
  </si>
  <si>
    <t>2020 рік (затверджено)</t>
  </si>
  <si>
    <t>2021 рік (проект)</t>
  </si>
  <si>
    <t>2023 рік (прогноз)</t>
  </si>
  <si>
    <t>2020 рік (план)</t>
  </si>
  <si>
    <t>2022 рік</t>
  </si>
  <si>
    <t xml:space="preserve">2023 рік </t>
  </si>
  <si>
    <t>БЮДЖЕТНИЙ ЗАПИТ НА 2021-2023 РОКИ індивідуальний (Форма 2020-2)</t>
  </si>
  <si>
    <t>4. Мета та завдання бюджетної програми на 2021 - 2023 роки</t>
  </si>
  <si>
    <t xml:space="preserve">Конституція України;_x000D__x000D_
Бюджетний кодекс України;
Наказ Міністерства фінансів України від 02.08.2010  №805 «Про затвердження Основних підходів до впровадження програмно-цільового методу складання та виконання місцевих бюджетів»;_x000D__x000D_
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із змінами від 30.09.2016 р. № 860 (на заміну наказу МФУ від 09.07.2010  № 679);_x000D__x000D_
Наказ Міністерства фінансів України від 01.10.2010  №1147  ""Про затвердження Типового переліку  бюджетних програм та результативних показників їх виконання для місцевих бюджетів у галузі "Державне управління" _x000D__x000D_
Проект рішення селищної ради </t>
  </si>
  <si>
    <t>1) надходження для виконання бюджетної програми у 2019 - 2021 роках:</t>
  </si>
  <si>
    <t>2) надходження для виконання бюджетної програми  у 2022 - 2023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</si>
  <si>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</si>
  <si>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</si>
  <si>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</si>
  <si>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</si>
  <si>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1) витрати за напрямами використання бюджетних коштів у 2019 - 2021 роках:</t>
  </si>
  <si>
    <t>2) витрати за напрямами використання бюджетних коштів у 2022 - 2023 роках:</t>
  </si>
  <si>
    <t>1) результативні показники бюджетної програми у 2019 - 2021 роках:</t>
  </si>
  <si>
    <t>2) результативні показники бюджетної програми у 2022 - 2023 роках:</t>
  </si>
  <si>
    <t>1) місцеві/регіональні програми, які виконуються в межах бюджетної програми у 2019 - 2021 роках: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</si>
  <si>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</si>
  <si>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</si>
  <si>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</si>
  <si>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>14. Бюджетні зобов’язання у 2019 - 2021 роках:</t>
  </si>
  <si>
    <t>1) кредиторська заборгованість місцевого бюджету у 2019 році:</t>
  </si>
  <si>
    <t xml:space="preserve">2) кредиторська заборгованість місцевого бюджету у 2020- 2021 роках: </t>
  </si>
  <si>
    <t>3) дебіторська заборгованість у 2019 - 2020 роках:</t>
  </si>
  <si>
    <t>Дебіторська заборгованість на 01.01.2020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</si>
  <si>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</si>
  <si>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</si>
  <si>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</si>
  <si>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2019 році, та очікувані результати у 2020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</si>
</sst>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8"/>
  <sheetViews>
    <sheetView tabSelected="1" zoomScaleNormal="100" workbookViewId="0">
      <selection activeCell="AM12" sqref="AM12"/>
    </sheetView>
  </sheetViews>
  <sheetFormatPr defaultRowHeight="12.75" x14ac:dyDescent="0.2"/>
  <cols>
    <col min="1" max="44" width="2.85546875" customWidth="1"/>
    <col min="45" max="45" width="4.140625" customWidth="1"/>
    <col min="46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32" t="s">
        <v>114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9" ht="14.25" customHeight="1" x14ac:dyDescent="0.2">
      <c r="A2" s="3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</row>
    <row r="4" spans="1:79" ht="15" customHeight="1" x14ac:dyDescent="0.2">
      <c r="A4" s="11" t="s">
        <v>158</v>
      </c>
      <c r="B4" s="34" t="s">
        <v>212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8"/>
      <c r="AH4" s="35" t="s">
        <v>213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36">
        <v>42228027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7"/>
      <c r="AH5" s="38" t="s">
        <v>160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7"/>
      <c r="AT5" s="38" t="s">
        <v>156</v>
      </c>
      <c r="AU5" s="38"/>
      <c r="AV5" s="38"/>
      <c r="AW5" s="38"/>
      <c r="AX5" s="38"/>
      <c r="AY5" s="38"/>
      <c r="AZ5" s="38"/>
      <c r="BA5" s="3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161</v>
      </c>
      <c r="B7" s="34" t="s">
        <v>212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8"/>
      <c r="AH7" s="35" t="s">
        <v>214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36">
        <v>42228027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7" t="s">
        <v>154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7"/>
      <c r="AH8" s="38" t="s">
        <v>162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13"/>
      <c r="BC8" s="38" t="s">
        <v>156</v>
      </c>
      <c r="BD8" s="38"/>
      <c r="BE8" s="38"/>
      <c r="BF8" s="38"/>
      <c r="BG8" s="38"/>
      <c r="BH8" s="38"/>
      <c r="BI8" s="38"/>
      <c r="BJ8" s="3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163</v>
      </c>
      <c r="B10" s="35">
        <v>611010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>
        <v>1010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>
        <v>921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42" t="s">
        <v>171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20"/>
      <c r="BL10" s="36" t="s">
        <v>172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8" t="s">
        <v>164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N11" s="38" t="s">
        <v>166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13"/>
      <c r="AA11" s="43" t="s">
        <v>167</v>
      </c>
      <c r="AB11" s="43"/>
      <c r="AC11" s="43"/>
      <c r="AD11" s="43"/>
      <c r="AE11" s="43"/>
      <c r="AF11" s="43"/>
      <c r="AG11" s="43"/>
      <c r="AH11" s="43"/>
      <c r="AI11" s="43"/>
      <c r="AJ11" s="13"/>
      <c r="AK11" s="44" t="s">
        <v>165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19"/>
      <c r="BL11" s="38" t="s">
        <v>157</v>
      </c>
      <c r="BM11" s="38"/>
      <c r="BN11" s="38"/>
      <c r="BO11" s="38"/>
      <c r="BP11" s="38"/>
      <c r="BQ11" s="38"/>
      <c r="BR11" s="38"/>
      <c r="BS11" s="3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9" t="s">
        <v>247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9" ht="14.25" customHeight="1" x14ac:dyDescent="0.2">
      <c r="A14" s="39" t="s">
        <v>147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79" ht="15" customHeight="1" x14ac:dyDescent="0.2">
      <c r="A15" s="40" t="s">
        <v>235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41" t="s">
        <v>148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9" ht="15" customHeight="1" x14ac:dyDescent="0.2">
      <c r="A18" s="40" t="s">
        <v>235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9" t="s">
        <v>149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</row>
    <row r="21" spans="1:79" ht="135" customHeight="1" x14ac:dyDescent="0.2">
      <c r="A21" s="40" t="s">
        <v>248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9" t="s">
        <v>150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</row>
    <row r="24" spans="1:79" ht="14.25" customHeight="1" x14ac:dyDescent="0.2">
      <c r="A24" s="51" t="s">
        <v>249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</row>
    <row r="25" spans="1:79" ht="15" customHeight="1" x14ac:dyDescent="0.2">
      <c r="A25" s="52" t="s">
        <v>173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9" t="s">
        <v>239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 t="s">
        <v>240</v>
      </c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 t="s">
        <v>241</v>
      </c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5" t="s">
        <v>4</v>
      </c>
      <c r="V27" s="46"/>
      <c r="W27" s="46"/>
      <c r="X27" s="46"/>
      <c r="Y27" s="47"/>
      <c r="Z27" s="45" t="s">
        <v>3</v>
      </c>
      <c r="AA27" s="46"/>
      <c r="AB27" s="46"/>
      <c r="AC27" s="46"/>
      <c r="AD27" s="47"/>
      <c r="AE27" s="48" t="s">
        <v>115</v>
      </c>
      <c r="AF27" s="49"/>
      <c r="AG27" s="49"/>
      <c r="AH27" s="50"/>
      <c r="AI27" s="45" t="s">
        <v>5</v>
      </c>
      <c r="AJ27" s="46"/>
      <c r="AK27" s="46"/>
      <c r="AL27" s="46"/>
      <c r="AM27" s="47"/>
      <c r="AN27" s="45" t="s">
        <v>4</v>
      </c>
      <c r="AO27" s="46"/>
      <c r="AP27" s="46"/>
      <c r="AQ27" s="46"/>
      <c r="AR27" s="47"/>
      <c r="AS27" s="45" t="s">
        <v>3</v>
      </c>
      <c r="AT27" s="46"/>
      <c r="AU27" s="46"/>
      <c r="AV27" s="46"/>
      <c r="AW27" s="47"/>
      <c r="AX27" s="48" t="s">
        <v>115</v>
      </c>
      <c r="AY27" s="49"/>
      <c r="AZ27" s="49"/>
      <c r="BA27" s="50"/>
      <c r="BB27" s="45" t="s">
        <v>95</v>
      </c>
      <c r="BC27" s="46"/>
      <c r="BD27" s="46"/>
      <c r="BE27" s="46"/>
      <c r="BF27" s="47"/>
      <c r="BG27" s="45" t="s">
        <v>4</v>
      </c>
      <c r="BH27" s="46"/>
      <c r="BI27" s="46"/>
      <c r="BJ27" s="46"/>
      <c r="BK27" s="47"/>
      <c r="BL27" s="45" t="s">
        <v>3</v>
      </c>
      <c r="BM27" s="46"/>
      <c r="BN27" s="46"/>
      <c r="BO27" s="46"/>
      <c r="BP27" s="47"/>
      <c r="BQ27" s="48" t="s">
        <v>115</v>
      </c>
      <c r="BR27" s="49"/>
      <c r="BS27" s="49"/>
      <c r="BT27" s="50"/>
      <c r="BU27" s="45" t="s">
        <v>96</v>
      </c>
      <c r="BV27" s="46"/>
      <c r="BW27" s="46"/>
      <c r="BX27" s="46"/>
      <c r="BY27" s="47"/>
    </row>
    <row r="28" spans="1:79" ht="15" customHeight="1" x14ac:dyDescent="0.2">
      <c r="A28" s="45">
        <v>1</v>
      </c>
      <c r="B28" s="46"/>
      <c r="C28" s="46"/>
      <c r="D28" s="47"/>
      <c r="E28" s="45">
        <v>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5">
        <v>3</v>
      </c>
      <c r="V28" s="46"/>
      <c r="W28" s="46"/>
      <c r="X28" s="46"/>
      <c r="Y28" s="47"/>
      <c r="Z28" s="45">
        <v>4</v>
      </c>
      <c r="AA28" s="46"/>
      <c r="AB28" s="46"/>
      <c r="AC28" s="46"/>
      <c r="AD28" s="47"/>
      <c r="AE28" s="45">
        <v>5</v>
      </c>
      <c r="AF28" s="46"/>
      <c r="AG28" s="46"/>
      <c r="AH28" s="47"/>
      <c r="AI28" s="45">
        <v>6</v>
      </c>
      <c r="AJ28" s="46"/>
      <c r="AK28" s="46"/>
      <c r="AL28" s="46"/>
      <c r="AM28" s="47"/>
      <c r="AN28" s="45">
        <v>7</v>
      </c>
      <c r="AO28" s="46"/>
      <c r="AP28" s="46"/>
      <c r="AQ28" s="46"/>
      <c r="AR28" s="47"/>
      <c r="AS28" s="45">
        <v>8</v>
      </c>
      <c r="AT28" s="46"/>
      <c r="AU28" s="46"/>
      <c r="AV28" s="46"/>
      <c r="AW28" s="47"/>
      <c r="AX28" s="45">
        <v>9</v>
      </c>
      <c r="AY28" s="46"/>
      <c r="AZ28" s="46"/>
      <c r="BA28" s="47"/>
      <c r="BB28" s="45">
        <v>10</v>
      </c>
      <c r="BC28" s="46"/>
      <c r="BD28" s="46"/>
      <c r="BE28" s="46"/>
      <c r="BF28" s="47"/>
      <c r="BG28" s="45">
        <v>11</v>
      </c>
      <c r="BH28" s="46"/>
      <c r="BI28" s="46"/>
      <c r="BJ28" s="46"/>
      <c r="BK28" s="47"/>
      <c r="BL28" s="45">
        <v>12</v>
      </c>
      <c r="BM28" s="46"/>
      <c r="BN28" s="46"/>
      <c r="BO28" s="46"/>
      <c r="BP28" s="47"/>
      <c r="BQ28" s="45">
        <v>13</v>
      </c>
      <c r="BR28" s="46"/>
      <c r="BS28" s="46"/>
      <c r="BT28" s="47"/>
      <c r="BU28" s="45">
        <v>14</v>
      </c>
      <c r="BV28" s="46"/>
      <c r="BW28" s="46"/>
      <c r="BX28" s="46"/>
      <c r="BY28" s="47"/>
    </row>
    <row r="29" spans="1:79" ht="13.5" hidden="1" customHeight="1" x14ac:dyDescent="0.2">
      <c r="A29" s="73" t="s">
        <v>55</v>
      </c>
      <c r="B29" s="74"/>
      <c r="C29" s="74"/>
      <c r="D29" s="75"/>
      <c r="E29" s="73" t="s">
        <v>56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6" t="s">
        <v>64</v>
      </c>
      <c r="V29" s="77"/>
      <c r="W29" s="77"/>
      <c r="X29" s="77"/>
      <c r="Y29" s="78"/>
      <c r="Z29" s="76" t="s">
        <v>65</v>
      </c>
      <c r="AA29" s="77"/>
      <c r="AB29" s="77"/>
      <c r="AC29" s="77"/>
      <c r="AD29" s="78"/>
      <c r="AE29" s="73" t="s">
        <v>90</v>
      </c>
      <c r="AF29" s="74"/>
      <c r="AG29" s="74"/>
      <c r="AH29" s="75"/>
      <c r="AI29" s="60" t="s">
        <v>169</v>
      </c>
      <c r="AJ29" s="61"/>
      <c r="AK29" s="61"/>
      <c r="AL29" s="61"/>
      <c r="AM29" s="62"/>
      <c r="AN29" s="73" t="s">
        <v>66</v>
      </c>
      <c r="AO29" s="74"/>
      <c r="AP29" s="74"/>
      <c r="AQ29" s="74"/>
      <c r="AR29" s="75"/>
      <c r="AS29" s="73" t="s">
        <v>67</v>
      </c>
      <c r="AT29" s="74"/>
      <c r="AU29" s="74"/>
      <c r="AV29" s="74"/>
      <c r="AW29" s="75"/>
      <c r="AX29" s="73" t="s">
        <v>91</v>
      </c>
      <c r="AY29" s="74"/>
      <c r="AZ29" s="74"/>
      <c r="BA29" s="75"/>
      <c r="BB29" s="60" t="s">
        <v>169</v>
      </c>
      <c r="BC29" s="61"/>
      <c r="BD29" s="61"/>
      <c r="BE29" s="61"/>
      <c r="BF29" s="62"/>
      <c r="BG29" s="73" t="s">
        <v>57</v>
      </c>
      <c r="BH29" s="74"/>
      <c r="BI29" s="74"/>
      <c r="BJ29" s="74"/>
      <c r="BK29" s="75"/>
      <c r="BL29" s="73" t="s">
        <v>58</v>
      </c>
      <c r="BM29" s="74"/>
      <c r="BN29" s="74"/>
      <c r="BO29" s="74"/>
      <c r="BP29" s="75"/>
      <c r="BQ29" s="73" t="s">
        <v>92</v>
      </c>
      <c r="BR29" s="74"/>
      <c r="BS29" s="74"/>
      <c r="BT29" s="75"/>
      <c r="BU29" s="60" t="s">
        <v>169</v>
      </c>
      <c r="BV29" s="61"/>
      <c r="BW29" s="61"/>
      <c r="BX29" s="61"/>
      <c r="BY29" s="62"/>
      <c r="CA29" t="s">
        <v>21</v>
      </c>
    </row>
    <row r="30" spans="1:79" s="25" customFormat="1" ht="12.75" customHeight="1" x14ac:dyDescent="0.2">
      <c r="A30" s="63"/>
      <c r="B30" s="64"/>
      <c r="C30" s="64"/>
      <c r="D30" s="65"/>
      <c r="E30" s="66" t="s">
        <v>176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69"/>
      <c r="V30" s="69"/>
      <c r="W30" s="69"/>
      <c r="X30" s="69"/>
      <c r="Y30" s="69"/>
      <c r="Z30" s="69" t="s">
        <v>177</v>
      </c>
      <c r="AA30" s="69"/>
      <c r="AB30" s="69"/>
      <c r="AC30" s="69"/>
      <c r="AD30" s="69"/>
      <c r="AE30" s="70" t="s">
        <v>177</v>
      </c>
      <c r="AF30" s="71"/>
      <c r="AG30" s="71"/>
      <c r="AH30" s="72"/>
      <c r="AI30" s="70">
        <f t="shared" ref="AI30:AI34" si="0">IF(ISNUMBER(U30),U30,0)+IF(ISNUMBER(Z30),Z30,0)</f>
        <v>0</v>
      </c>
      <c r="AJ30" s="71"/>
      <c r="AK30" s="71"/>
      <c r="AL30" s="71"/>
      <c r="AM30" s="72"/>
      <c r="AN30" s="70">
        <v>10320200</v>
      </c>
      <c r="AO30" s="71"/>
      <c r="AP30" s="71"/>
      <c r="AQ30" s="71"/>
      <c r="AR30" s="72"/>
      <c r="AS30" s="70" t="s">
        <v>177</v>
      </c>
      <c r="AT30" s="71"/>
      <c r="AU30" s="71"/>
      <c r="AV30" s="71"/>
      <c r="AW30" s="72"/>
      <c r="AX30" s="70" t="s">
        <v>177</v>
      </c>
      <c r="AY30" s="71"/>
      <c r="AZ30" s="71"/>
      <c r="BA30" s="72"/>
      <c r="BB30" s="70">
        <f t="shared" ref="BB30:BB34" si="1">IF(ISNUMBER(AN30),AN30,0)+IF(ISNUMBER(AS30),AS30,0)</f>
        <v>10320200</v>
      </c>
      <c r="BC30" s="71"/>
      <c r="BD30" s="71"/>
      <c r="BE30" s="71"/>
      <c r="BF30" s="72"/>
      <c r="BG30" s="70">
        <v>18147100</v>
      </c>
      <c r="BH30" s="71"/>
      <c r="BI30" s="71"/>
      <c r="BJ30" s="71"/>
      <c r="BK30" s="72"/>
      <c r="BL30" s="70" t="s">
        <v>177</v>
      </c>
      <c r="BM30" s="71"/>
      <c r="BN30" s="71"/>
      <c r="BO30" s="71"/>
      <c r="BP30" s="72"/>
      <c r="BQ30" s="70" t="s">
        <v>177</v>
      </c>
      <c r="BR30" s="71"/>
      <c r="BS30" s="71"/>
      <c r="BT30" s="72"/>
      <c r="BU30" s="70">
        <f t="shared" ref="BU30:BU34" si="2">IF(ISNUMBER(BG30),BG30,0)+IF(ISNUMBER(BL30),BL30,0)</f>
        <v>18147100</v>
      </c>
      <c r="BV30" s="71"/>
      <c r="BW30" s="71"/>
      <c r="BX30" s="71"/>
      <c r="BY30" s="72"/>
      <c r="CA30" s="25" t="s">
        <v>22</v>
      </c>
    </row>
    <row r="31" spans="1:79" s="25" customFormat="1" ht="25.5" customHeight="1" x14ac:dyDescent="0.2">
      <c r="A31" s="63"/>
      <c r="B31" s="64"/>
      <c r="C31" s="64"/>
      <c r="D31" s="65"/>
      <c r="E31" s="66" t="s">
        <v>178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U31" s="69" t="s">
        <v>177</v>
      </c>
      <c r="V31" s="69"/>
      <c r="W31" s="69"/>
      <c r="X31" s="69"/>
      <c r="Y31" s="69"/>
      <c r="Z31" s="69"/>
      <c r="AA31" s="69"/>
      <c r="AB31" s="69"/>
      <c r="AC31" s="69"/>
      <c r="AD31" s="69"/>
      <c r="AE31" s="70">
        <v>0</v>
      </c>
      <c r="AF31" s="71"/>
      <c r="AG31" s="71"/>
      <c r="AH31" s="72"/>
      <c r="AI31" s="70">
        <f t="shared" si="0"/>
        <v>0</v>
      </c>
      <c r="AJ31" s="71"/>
      <c r="AK31" s="71"/>
      <c r="AL31" s="71"/>
      <c r="AM31" s="72"/>
      <c r="AN31" s="70" t="s">
        <v>177</v>
      </c>
      <c r="AO31" s="71"/>
      <c r="AP31" s="71"/>
      <c r="AQ31" s="71"/>
      <c r="AR31" s="72"/>
      <c r="AS31" s="70">
        <v>625000</v>
      </c>
      <c r="AT31" s="71"/>
      <c r="AU31" s="71"/>
      <c r="AV31" s="71"/>
      <c r="AW31" s="72"/>
      <c r="AX31" s="70">
        <v>0</v>
      </c>
      <c r="AY31" s="71"/>
      <c r="AZ31" s="71"/>
      <c r="BA31" s="72"/>
      <c r="BB31" s="70">
        <f t="shared" si="1"/>
        <v>625000</v>
      </c>
      <c r="BC31" s="71"/>
      <c r="BD31" s="71"/>
      <c r="BE31" s="71"/>
      <c r="BF31" s="72"/>
      <c r="BG31" s="70" t="s">
        <v>177</v>
      </c>
      <c r="BH31" s="71"/>
      <c r="BI31" s="71"/>
      <c r="BJ31" s="71"/>
      <c r="BK31" s="72"/>
      <c r="BL31" s="70">
        <v>747000</v>
      </c>
      <c r="BM31" s="71"/>
      <c r="BN31" s="71"/>
      <c r="BO31" s="71"/>
      <c r="BP31" s="72"/>
      <c r="BQ31" s="70">
        <v>0</v>
      </c>
      <c r="BR31" s="71"/>
      <c r="BS31" s="71"/>
      <c r="BT31" s="72"/>
      <c r="BU31" s="70">
        <f t="shared" si="2"/>
        <v>747000</v>
      </c>
      <c r="BV31" s="71"/>
      <c r="BW31" s="71"/>
      <c r="BX31" s="71"/>
      <c r="BY31" s="72"/>
    </row>
    <row r="32" spans="1:79" s="25" customFormat="1" ht="25.5" customHeight="1" x14ac:dyDescent="0.2">
      <c r="A32" s="63">
        <v>25010100</v>
      </c>
      <c r="B32" s="64"/>
      <c r="C32" s="64"/>
      <c r="D32" s="65"/>
      <c r="E32" s="66" t="s">
        <v>236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U32" s="69" t="s">
        <v>177</v>
      </c>
      <c r="V32" s="69"/>
      <c r="W32" s="69"/>
      <c r="X32" s="69"/>
      <c r="Y32" s="69"/>
      <c r="Z32" s="69"/>
      <c r="AA32" s="69"/>
      <c r="AB32" s="69"/>
      <c r="AC32" s="69"/>
      <c r="AD32" s="69"/>
      <c r="AE32" s="70">
        <v>0</v>
      </c>
      <c r="AF32" s="71"/>
      <c r="AG32" s="71"/>
      <c r="AH32" s="72"/>
      <c r="AI32" s="70">
        <f t="shared" si="0"/>
        <v>0</v>
      </c>
      <c r="AJ32" s="71"/>
      <c r="AK32" s="71"/>
      <c r="AL32" s="71"/>
      <c r="AM32" s="72"/>
      <c r="AN32" s="70" t="s">
        <v>177</v>
      </c>
      <c r="AO32" s="71"/>
      <c r="AP32" s="71"/>
      <c r="AQ32" s="71"/>
      <c r="AR32" s="72"/>
      <c r="AS32" s="70">
        <v>625000</v>
      </c>
      <c r="AT32" s="71"/>
      <c r="AU32" s="71"/>
      <c r="AV32" s="71"/>
      <c r="AW32" s="72"/>
      <c r="AX32" s="70">
        <v>0</v>
      </c>
      <c r="AY32" s="71"/>
      <c r="AZ32" s="71"/>
      <c r="BA32" s="72"/>
      <c r="BB32" s="70">
        <f t="shared" si="1"/>
        <v>625000</v>
      </c>
      <c r="BC32" s="71"/>
      <c r="BD32" s="71"/>
      <c r="BE32" s="71"/>
      <c r="BF32" s="72"/>
      <c r="BG32" s="70" t="s">
        <v>177</v>
      </c>
      <c r="BH32" s="71"/>
      <c r="BI32" s="71"/>
      <c r="BJ32" s="71"/>
      <c r="BK32" s="72"/>
      <c r="BL32" s="70">
        <v>747000</v>
      </c>
      <c r="BM32" s="71"/>
      <c r="BN32" s="71"/>
      <c r="BO32" s="71"/>
      <c r="BP32" s="72"/>
      <c r="BQ32" s="70">
        <v>0</v>
      </c>
      <c r="BR32" s="71"/>
      <c r="BS32" s="71"/>
      <c r="BT32" s="72"/>
      <c r="BU32" s="70">
        <f t="shared" si="2"/>
        <v>747000</v>
      </c>
      <c r="BV32" s="71"/>
      <c r="BW32" s="71"/>
      <c r="BX32" s="71"/>
      <c r="BY32" s="72"/>
    </row>
    <row r="33" spans="1:79" s="25" customFormat="1" ht="25.5" customHeight="1" x14ac:dyDescent="0.2">
      <c r="A33" s="63"/>
      <c r="B33" s="64"/>
      <c r="C33" s="64"/>
      <c r="D33" s="65"/>
      <c r="E33" s="66" t="s">
        <v>179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U33" s="69" t="s">
        <v>177</v>
      </c>
      <c r="V33" s="69"/>
      <c r="W33" s="69"/>
      <c r="X33" s="69"/>
      <c r="Y33" s="69"/>
      <c r="Z33" s="69">
        <v>0</v>
      </c>
      <c r="AA33" s="69"/>
      <c r="AB33" s="69"/>
      <c r="AC33" s="69"/>
      <c r="AD33" s="69"/>
      <c r="AE33" s="70">
        <v>0</v>
      </c>
      <c r="AF33" s="71"/>
      <c r="AG33" s="71"/>
      <c r="AH33" s="72"/>
      <c r="AI33" s="70">
        <f t="shared" si="0"/>
        <v>0</v>
      </c>
      <c r="AJ33" s="71"/>
      <c r="AK33" s="71"/>
      <c r="AL33" s="71"/>
      <c r="AM33" s="72"/>
      <c r="AN33" s="70" t="s">
        <v>177</v>
      </c>
      <c r="AO33" s="71"/>
      <c r="AP33" s="71"/>
      <c r="AQ33" s="71"/>
      <c r="AR33" s="72"/>
      <c r="AS33" s="70">
        <v>0</v>
      </c>
      <c r="AT33" s="71"/>
      <c r="AU33" s="71"/>
      <c r="AV33" s="71"/>
      <c r="AW33" s="72"/>
      <c r="AX33" s="70">
        <v>0</v>
      </c>
      <c r="AY33" s="71"/>
      <c r="AZ33" s="71"/>
      <c r="BA33" s="72"/>
      <c r="BB33" s="70">
        <f t="shared" si="1"/>
        <v>0</v>
      </c>
      <c r="BC33" s="71"/>
      <c r="BD33" s="71"/>
      <c r="BE33" s="71"/>
      <c r="BF33" s="72"/>
      <c r="BG33" s="70" t="s">
        <v>177</v>
      </c>
      <c r="BH33" s="71"/>
      <c r="BI33" s="71"/>
      <c r="BJ33" s="71"/>
      <c r="BK33" s="72"/>
      <c r="BL33" s="70">
        <v>0</v>
      </c>
      <c r="BM33" s="71"/>
      <c r="BN33" s="71"/>
      <c r="BO33" s="71"/>
      <c r="BP33" s="72"/>
      <c r="BQ33" s="70">
        <v>0</v>
      </c>
      <c r="BR33" s="71"/>
      <c r="BS33" s="71"/>
      <c r="BT33" s="72"/>
      <c r="BU33" s="70">
        <f t="shared" si="2"/>
        <v>0</v>
      </c>
      <c r="BV33" s="71"/>
      <c r="BW33" s="71"/>
      <c r="BX33" s="71"/>
      <c r="BY33" s="72"/>
    </row>
    <row r="34" spans="1:79" s="25" customFormat="1" ht="38.25" customHeight="1" x14ac:dyDescent="0.2">
      <c r="A34" s="63">
        <v>602400</v>
      </c>
      <c r="B34" s="64"/>
      <c r="C34" s="64"/>
      <c r="D34" s="65"/>
      <c r="E34" s="66" t="s">
        <v>180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/>
      <c r="U34" s="69" t="s">
        <v>177</v>
      </c>
      <c r="V34" s="69"/>
      <c r="W34" s="69"/>
      <c r="X34" s="69"/>
      <c r="Y34" s="69"/>
      <c r="Z34" s="69">
        <v>0</v>
      </c>
      <c r="AA34" s="69"/>
      <c r="AB34" s="69"/>
      <c r="AC34" s="69"/>
      <c r="AD34" s="69"/>
      <c r="AE34" s="70">
        <v>0</v>
      </c>
      <c r="AF34" s="71"/>
      <c r="AG34" s="71"/>
      <c r="AH34" s="72"/>
      <c r="AI34" s="70">
        <f t="shared" si="0"/>
        <v>0</v>
      </c>
      <c r="AJ34" s="71"/>
      <c r="AK34" s="71"/>
      <c r="AL34" s="71"/>
      <c r="AM34" s="72"/>
      <c r="AN34" s="70" t="s">
        <v>177</v>
      </c>
      <c r="AO34" s="71"/>
      <c r="AP34" s="71"/>
      <c r="AQ34" s="71"/>
      <c r="AR34" s="72"/>
      <c r="AS34" s="70">
        <v>0</v>
      </c>
      <c r="AT34" s="71"/>
      <c r="AU34" s="71"/>
      <c r="AV34" s="71"/>
      <c r="AW34" s="72"/>
      <c r="AX34" s="70">
        <v>0</v>
      </c>
      <c r="AY34" s="71"/>
      <c r="AZ34" s="71"/>
      <c r="BA34" s="72"/>
      <c r="BB34" s="70">
        <f t="shared" si="1"/>
        <v>0</v>
      </c>
      <c r="BC34" s="71"/>
      <c r="BD34" s="71"/>
      <c r="BE34" s="71"/>
      <c r="BF34" s="72"/>
      <c r="BG34" s="70" t="s">
        <v>177</v>
      </c>
      <c r="BH34" s="71"/>
      <c r="BI34" s="71"/>
      <c r="BJ34" s="71"/>
      <c r="BK34" s="72"/>
      <c r="BL34" s="70">
        <v>0</v>
      </c>
      <c r="BM34" s="71"/>
      <c r="BN34" s="71"/>
      <c r="BO34" s="71"/>
      <c r="BP34" s="72"/>
      <c r="BQ34" s="70">
        <v>0</v>
      </c>
      <c r="BR34" s="71"/>
      <c r="BS34" s="71"/>
      <c r="BT34" s="72"/>
      <c r="BU34" s="70">
        <f t="shared" si="2"/>
        <v>0</v>
      </c>
      <c r="BV34" s="71"/>
      <c r="BW34" s="71"/>
      <c r="BX34" s="71"/>
      <c r="BY34" s="72"/>
    </row>
    <row r="35" spans="1:79" s="6" customFormat="1" ht="12.75" customHeight="1" x14ac:dyDescent="0.2">
      <c r="A35" s="91"/>
      <c r="B35" s="92"/>
      <c r="C35" s="92"/>
      <c r="D35" s="93"/>
      <c r="E35" s="128" t="s">
        <v>146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88">
        <v>0</v>
      </c>
      <c r="AF35" s="89"/>
      <c r="AG35" s="89"/>
      <c r="AH35" s="90"/>
      <c r="AI35" s="88">
        <f>SUM(AI30:AM31)</f>
        <v>0</v>
      </c>
      <c r="AJ35" s="89"/>
      <c r="AK35" s="89"/>
      <c r="AL35" s="89"/>
      <c r="AM35" s="90"/>
      <c r="AN35" s="88">
        <v>10320200</v>
      </c>
      <c r="AO35" s="89"/>
      <c r="AP35" s="89"/>
      <c r="AQ35" s="89"/>
      <c r="AR35" s="90"/>
      <c r="AS35" s="88">
        <v>625000</v>
      </c>
      <c r="AT35" s="89"/>
      <c r="AU35" s="89"/>
      <c r="AV35" s="89"/>
      <c r="AW35" s="90"/>
      <c r="AX35" s="88">
        <v>0</v>
      </c>
      <c r="AY35" s="89"/>
      <c r="AZ35" s="89"/>
      <c r="BA35" s="90"/>
      <c r="BB35" s="88">
        <v>46405350</v>
      </c>
      <c r="BC35" s="89"/>
      <c r="BD35" s="89"/>
      <c r="BE35" s="89"/>
      <c r="BF35" s="90"/>
      <c r="BG35" s="88">
        <v>18147100</v>
      </c>
      <c r="BH35" s="89"/>
      <c r="BI35" s="89"/>
      <c r="BJ35" s="89"/>
      <c r="BK35" s="90"/>
      <c r="BL35" s="88">
        <v>747000</v>
      </c>
      <c r="BM35" s="89"/>
      <c r="BN35" s="89"/>
      <c r="BO35" s="89"/>
      <c r="BP35" s="90"/>
      <c r="BQ35" s="88">
        <v>0</v>
      </c>
      <c r="BR35" s="89"/>
      <c r="BS35" s="89"/>
      <c r="BT35" s="90"/>
      <c r="BU35" s="88">
        <f>BG35+BL35</f>
        <v>18894100</v>
      </c>
      <c r="BV35" s="89"/>
      <c r="BW35" s="89"/>
      <c r="BX35" s="89"/>
      <c r="BY35" s="90"/>
    </row>
    <row r="37" spans="1:79" ht="14.25" customHeight="1" x14ac:dyDescent="0.2">
      <c r="A37" s="51" t="s">
        <v>250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15" customHeight="1" x14ac:dyDescent="0.2">
      <c r="A38" s="79" t="s">
        <v>173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</row>
    <row r="39" spans="1:79" ht="22.5" customHeight="1" x14ac:dyDescent="0.2">
      <c r="A39" s="53" t="s">
        <v>2</v>
      </c>
      <c r="B39" s="54"/>
      <c r="C39" s="54"/>
      <c r="D39" s="55"/>
      <c r="E39" s="53" t="s">
        <v>19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/>
      <c r="X39" s="45" t="s">
        <v>175</v>
      </c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  <c r="AR39" s="59" t="s">
        <v>242</v>
      </c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</row>
    <row r="40" spans="1:79" ht="36" customHeight="1" x14ac:dyDescent="0.2">
      <c r="A40" s="56"/>
      <c r="B40" s="57"/>
      <c r="C40" s="57"/>
      <c r="D40" s="58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59" t="s">
        <v>4</v>
      </c>
      <c r="Y40" s="59"/>
      <c r="Z40" s="59"/>
      <c r="AA40" s="59"/>
      <c r="AB40" s="59"/>
      <c r="AC40" s="59" t="s">
        <v>3</v>
      </c>
      <c r="AD40" s="59"/>
      <c r="AE40" s="59"/>
      <c r="AF40" s="59"/>
      <c r="AG40" s="59"/>
      <c r="AH40" s="48" t="s">
        <v>115</v>
      </c>
      <c r="AI40" s="49"/>
      <c r="AJ40" s="49"/>
      <c r="AK40" s="49"/>
      <c r="AL40" s="50"/>
      <c r="AM40" s="45" t="s">
        <v>5</v>
      </c>
      <c r="AN40" s="46"/>
      <c r="AO40" s="46"/>
      <c r="AP40" s="46"/>
      <c r="AQ40" s="47"/>
      <c r="AR40" s="45" t="s">
        <v>4</v>
      </c>
      <c r="AS40" s="46"/>
      <c r="AT40" s="46"/>
      <c r="AU40" s="46"/>
      <c r="AV40" s="47"/>
      <c r="AW40" s="45" t="s">
        <v>3</v>
      </c>
      <c r="AX40" s="46"/>
      <c r="AY40" s="46"/>
      <c r="AZ40" s="46"/>
      <c r="BA40" s="47"/>
      <c r="BB40" s="48" t="s">
        <v>115</v>
      </c>
      <c r="BC40" s="49"/>
      <c r="BD40" s="49"/>
      <c r="BE40" s="49"/>
      <c r="BF40" s="50"/>
      <c r="BG40" s="45" t="s">
        <v>95</v>
      </c>
      <c r="BH40" s="46"/>
      <c r="BI40" s="46"/>
      <c r="BJ40" s="46"/>
      <c r="BK40" s="47"/>
    </row>
    <row r="41" spans="1:79" ht="15" customHeight="1" x14ac:dyDescent="0.2">
      <c r="A41" s="45">
        <v>1</v>
      </c>
      <c r="B41" s="46"/>
      <c r="C41" s="46"/>
      <c r="D41" s="47"/>
      <c r="E41" s="45">
        <v>2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7"/>
      <c r="X41" s="59">
        <v>3</v>
      </c>
      <c r="Y41" s="59"/>
      <c r="Z41" s="59"/>
      <c r="AA41" s="59"/>
      <c r="AB41" s="59"/>
      <c r="AC41" s="59">
        <v>4</v>
      </c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>
        <v>6</v>
      </c>
      <c r="AN41" s="59"/>
      <c r="AO41" s="59"/>
      <c r="AP41" s="59"/>
      <c r="AQ41" s="59"/>
      <c r="AR41" s="45">
        <v>7</v>
      </c>
      <c r="AS41" s="46"/>
      <c r="AT41" s="46"/>
      <c r="AU41" s="46"/>
      <c r="AV41" s="47"/>
      <c r="AW41" s="45">
        <v>8</v>
      </c>
      <c r="AX41" s="46"/>
      <c r="AY41" s="46"/>
      <c r="AZ41" s="46"/>
      <c r="BA41" s="47"/>
      <c r="BB41" s="45">
        <v>9</v>
      </c>
      <c r="BC41" s="46"/>
      <c r="BD41" s="46"/>
      <c r="BE41" s="46"/>
      <c r="BF41" s="47"/>
      <c r="BG41" s="45">
        <v>10</v>
      </c>
      <c r="BH41" s="46"/>
      <c r="BI41" s="46"/>
      <c r="BJ41" s="46"/>
      <c r="BK41" s="47"/>
    </row>
    <row r="42" spans="1:79" ht="20.25" hidden="1" customHeight="1" x14ac:dyDescent="0.2">
      <c r="A42" s="73" t="s">
        <v>55</v>
      </c>
      <c r="B42" s="74"/>
      <c r="C42" s="74"/>
      <c r="D42" s="75"/>
      <c r="E42" s="73" t="s">
        <v>56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80" t="s">
        <v>59</v>
      </c>
      <c r="Y42" s="80"/>
      <c r="Z42" s="80"/>
      <c r="AA42" s="80"/>
      <c r="AB42" s="80"/>
      <c r="AC42" s="80" t="s">
        <v>60</v>
      </c>
      <c r="AD42" s="80"/>
      <c r="AE42" s="80"/>
      <c r="AF42" s="80"/>
      <c r="AG42" s="80"/>
      <c r="AH42" s="73" t="s">
        <v>93</v>
      </c>
      <c r="AI42" s="74"/>
      <c r="AJ42" s="74"/>
      <c r="AK42" s="74"/>
      <c r="AL42" s="75"/>
      <c r="AM42" s="60" t="s">
        <v>170</v>
      </c>
      <c r="AN42" s="61"/>
      <c r="AO42" s="61"/>
      <c r="AP42" s="61"/>
      <c r="AQ42" s="62"/>
      <c r="AR42" s="73" t="s">
        <v>61</v>
      </c>
      <c r="AS42" s="74"/>
      <c r="AT42" s="74"/>
      <c r="AU42" s="74"/>
      <c r="AV42" s="75"/>
      <c r="AW42" s="73" t="s">
        <v>62</v>
      </c>
      <c r="AX42" s="74"/>
      <c r="AY42" s="74"/>
      <c r="AZ42" s="74"/>
      <c r="BA42" s="75"/>
      <c r="BB42" s="73" t="s">
        <v>94</v>
      </c>
      <c r="BC42" s="74"/>
      <c r="BD42" s="74"/>
      <c r="BE42" s="74"/>
      <c r="BF42" s="75"/>
      <c r="BG42" s="60" t="s">
        <v>170</v>
      </c>
      <c r="BH42" s="61"/>
      <c r="BI42" s="61"/>
      <c r="BJ42" s="61"/>
      <c r="BK42" s="62"/>
      <c r="CA42" t="s">
        <v>23</v>
      </c>
    </row>
    <row r="43" spans="1:79" s="25" customFormat="1" ht="12.75" customHeight="1" x14ac:dyDescent="0.2">
      <c r="A43" s="63"/>
      <c r="B43" s="64"/>
      <c r="C43" s="64"/>
      <c r="D43" s="65"/>
      <c r="E43" s="66" t="s">
        <v>176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8"/>
      <c r="X43" s="70">
        <v>19961810</v>
      </c>
      <c r="Y43" s="71"/>
      <c r="Z43" s="71"/>
      <c r="AA43" s="71"/>
      <c r="AB43" s="72"/>
      <c r="AC43" s="70" t="s">
        <v>177</v>
      </c>
      <c r="AD43" s="71"/>
      <c r="AE43" s="71"/>
      <c r="AF43" s="71"/>
      <c r="AG43" s="72"/>
      <c r="AH43" s="70" t="s">
        <v>177</v>
      </c>
      <c r="AI43" s="71"/>
      <c r="AJ43" s="71"/>
      <c r="AK43" s="71"/>
      <c r="AL43" s="72"/>
      <c r="AM43" s="70">
        <f t="shared" ref="AM43:AM48" si="3">IF(ISNUMBER(X43),X43,0)+IF(ISNUMBER(AC43),AC43,0)</f>
        <v>19961810</v>
      </c>
      <c r="AN43" s="71"/>
      <c r="AO43" s="71"/>
      <c r="AP43" s="71"/>
      <c r="AQ43" s="72"/>
      <c r="AR43" s="70">
        <v>21957991</v>
      </c>
      <c r="AS43" s="71"/>
      <c r="AT43" s="71"/>
      <c r="AU43" s="71"/>
      <c r="AV43" s="72"/>
      <c r="AW43" s="70" t="s">
        <v>177</v>
      </c>
      <c r="AX43" s="71"/>
      <c r="AY43" s="71"/>
      <c r="AZ43" s="71"/>
      <c r="BA43" s="72"/>
      <c r="BB43" s="70" t="s">
        <v>177</v>
      </c>
      <c r="BC43" s="71"/>
      <c r="BD43" s="71"/>
      <c r="BE43" s="71"/>
      <c r="BF43" s="72"/>
      <c r="BG43" s="69">
        <f t="shared" ref="BG43:BG48" si="4">IF(ISNUMBER(AR43),AR43,0)+IF(ISNUMBER(AW43),AW43,0)</f>
        <v>21957991</v>
      </c>
      <c r="BH43" s="69"/>
      <c r="BI43" s="69"/>
      <c r="BJ43" s="69"/>
      <c r="BK43" s="69"/>
      <c r="CA43" s="25" t="s">
        <v>24</v>
      </c>
    </row>
    <row r="44" spans="1:79" s="25" customFormat="1" ht="25.5" customHeight="1" x14ac:dyDescent="0.2">
      <c r="A44" s="63"/>
      <c r="B44" s="64"/>
      <c r="C44" s="64"/>
      <c r="D44" s="65"/>
      <c r="E44" s="66" t="s">
        <v>178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8"/>
      <c r="X44" s="70" t="s">
        <v>177</v>
      </c>
      <c r="Y44" s="71"/>
      <c r="Z44" s="71"/>
      <c r="AA44" s="71"/>
      <c r="AB44" s="72"/>
      <c r="AC44" s="70">
        <v>821700</v>
      </c>
      <c r="AD44" s="71"/>
      <c r="AE44" s="71"/>
      <c r="AF44" s="71"/>
      <c r="AG44" s="72"/>
      <c r="AH44" s="70">
        <v>0</v>
      </c>
      <c r="AI44" s="71"/>
      <c r="AJ44" s="71"/>
      <c r="AK44" s="71"/>
      <c r="AL44" s="72"/>
      <c r="AM44" s="70">
        <f t="shared" si="3"/>
        <v>821700</v>
      </c>
      <c r="AN44" s="71"/>
      <c r="AO44" s="71"/>
      <c r="AP44" s="71"/>
      <c r="AQ44" s="72"/>
      <c r="AR44" s="70" t="s">
        <v>177</v>
      </c>
      <c r="AS44" s="71"/>
      <c r="AT44" s="71"/>
      <c r="AU44" s="71"/>
      <c r="AV44" s="72"/>
      <c r="AW44" s="70">
        <v>903870</v>
      </c>
      <c r="AX44" s="71"/>
      <c r="AY44" s="71"/>
      <c r="AZ44" s="71"/>
      <c r="BA44" s="72"/>
      <c r="BB44" s="70">
        <v>0</v>
      </c>
      <c r="BC44" s="71"/>
      <c r="BD44" s="71"/>
      <c r="BE44" s="71"/>
      <c r="BF44" s="72"/>
      <c r="BG44" s="69">
        <f t="shared" si="4"/>
        <v>903870</v>
      </c>
      <c r="BH44" s="69"/>
      <c r="BI44" s="69"/>
      <c r="BJ44" s="69"/>
      <c r="BK44" s="69"/>
    </row>
    <row r="45" spans="1:79" s="25" customFormat="1" ht="25.5" customHeight="1" x14ac:dyDescent="0.2">
      <c r="A45" s="63">
        <v>25010100</v>
      </c>
      <c r="B45" s="64"/>
      <c r="C45" s="64"/>
      <c r="D45" s="65"/>
      <c r="E45" s="66" t="s">
        <v>237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8"/>
      <c r="X45" s="70" t="s">
        <v>177</v>
      </c>
      <c r="Y45" s="71"/>
      <c r="Z45" s="71"/>
      <c r="AA45" s="71"/>
      <c r="AB45" s="72"/>
      <c r="AC45" s="70">
        <v>821700</v>
      </c>
      <c r="AD45" s="71"/>
      <c r="AE45" s="71"/>
      <c r="AF45" s="71"/>
      <c r="AG45" s="72"/>
      <c r="AH45" s="70">
        <v>0</v>
      </c>
      <c r="AI45" s="71"/>
      <c r="AJ45" s="71"/>
      <c r="AK45" s="71"/>
      <c r="AL45" s="72"/>
      <c r="AM45" s="70">
        <f t="shared" si="3"/>
        <v>821700</v>
      </c>
      <c r="AN45" s="71"/>
      <c r="AO45" s="71"/>
      <c r="AP45" s="71"/>
      <c r="AQ45" s="72"/>
      <c r="AR45" s="70" t="s">
        <v>177</v>
      </c>
      <c r="AS45" s="71"/>
      <c r="AT45" s="71"/>
      <c r="AU45" s="71"/>
      <c r="AV45" s="72"/>
      <c r="AW45" s="70">
        <v>903870</v>
      </c>
      <c r="AX45" s="71"/>
      <c r="AY45" s="71"/>
      <c r="AZ45" s="71"/>
      <c r="BA45" s="72"/>
      <c r="BB45" s="70">
        <v>0</v>
      </c>
      <c r="BC45" s="71"/>
      <c r="BD45" s="71"/>
      <c r="BE45" s="71"/>
      <c r="BF45" s="72"/>
      <c r="BG45" s="69">
        <f t="shared" si="4"/>
        <v>903870</v>
      </c>
      <c r="BH45" s="69"/>
      <c r="BI45" s="69"/>
      <c r="BJ45" s="69"/>
      <c r="BK45" s="69"/>
    </row>
    <row r="46" spans="1:79" s="25" customFormat="1" ht="25.5" customHeight="1" x14ac:dyDescent="0.2">
      <c r="A46" s="63"/>
      <c r="B46" s="64"/>
      <c r="C46" s="64"/>
      <c r="D46" s="65"/>
      <c r="E46" s="66" t="s">
        <v>179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8"/>
      <c r="X46" s="70" t="s">
        <v>177</v>
      </c>
      <c r="Y46" s="71"/>
      <c r="Z46" s="71"/>
      <c r="AA46" s="71"/>
      <c r="AB46" s="72"/>
      <c r="AC46" s="70">
        <v>0</v>
      </c>
      <c r="AD46" s="71"/>
      <c r="AE46" s="71"/>
      <c r="AF46" s="71"/>
      <c r="AG46" s="72"/>
      <c r="AH46" s="70">
        <v>0</v>
      </c>
      <c r="AI46" s="71"/>
      <c r="AJ46" s="71"/>
      <c r="AK46" s="71"/>
      <c r="AL46" s="72"/>
      <c r="AM46" s="70">
        <f t="shared" si="3"/>
        <v>0</v>
      </c>
      <c r="AN46" s="71"/>
      <c r="AO46" s="71"/>
      <c r="AP46" s="71"/>
      <c r="AQ46" s="72"/>
      <c r="AR46" s="70" t="s">
        <v>177</v>
      </c>
      <c r="AS46" s="71"/>
      <c r="AT46" s="71"/>
      <c r="AU46" s="71"/>
      <c r="AV46" s="72"/>
      <c r="AW46" s="70">
        <v>0</v>
      </c>
      <c r="AX46" s="71"/>
      <c r="AY46" s="71"/>
      <c r="AZ46" s="71"/>
      <c r="BA46" s="72"/>
      <c r="BB46" s="70">
        <v>0</v>
      </c>
      <c r="BC46" s="71"/>
      <c r="BD46" s="71"/>
      <c r="BE46" s="71"/>
      <c r="BF46" s="72"/>
      <c r="BG46" s="69">
        <f t="shared" si="4"/>
        <v>0</v>
      </c>
      <c r="BH46" s="69"/>
      <c r="BI46" s="69"/>
      <c r="BJ46" s="69"/>
      <c r="BK46" s="69"/>
    </row>
    <row r="47" spans="1:79" s="25" customFormat="1" ht="25.5" customHeight="1" x14ac:dyDescent="0.2">
      <c r="A47" s="63">
        <v>602400</v>
      </c>
      <c r="B47" s="64"/>
      <c r="C47" s="64"/>
      <c r="D47" s="65"/>
      <c r="E47" s="66" t="s">
        <v>180</v>
      </c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8"/>
      <c r="X47" s="70" t="s">
        <v>177</v>
      </c>
      <c r="Y47" s="71"/>
      <c r="Z47" s="71"/>
      <c r="AA47" s="71"/>
      <c r="AB47" s="72"/>
      <c r="AC47" s="70">
        <v>0</v>
      </c>
      <c r="AD47" s="71"/>
      <c r="AE47" s="71"/>
      <c r="AF47" s="71"/>
      <c r="AG47" s="72"/>
      <c r="AH47" s="70">
        <v>0</v>
      </c>
      <c r="AI47" s="71"/>
      <c r="AJ47" s="71"/>
      <c r="AK47" s="71"/>
      <c r="AL47" s="72"/>
      <c r="AM47" s="70">
        <f t="shared" si="3"/>
        <v>0</v>
      </c>
      <c r="AN47" s="71"/>
      <c r="AO47" s="71"/>
      <c r="AP47" s="71"/>
      <c r="AQ47" s="72"/>
      <c r="AR47" s="70" t="s">
        <v>177</v>
      </c>
      <c r="AS47" s="71"/>
      <c r="AT47" s="71"/>
      <c r="AU47" s="71"/>
      <c r="AV47" s="72"/>
      <c r="AW47" s="70">
        <v>0</v>
      </c>
      <c r="AX47" s="71"/>
      <c r="AY47" s="71"/>
      <c r="AZ47" s="71"/>
      <c r="BA47" s="72"/>
      <c r="BB47" s="70">
        <v>0</v>
      </c>
      <c r="BC47" s="71"/>
      <c r="BD47" s="71"/>
      <c r="BE47" s="71"/>
      <c r="BF47" s="72"/>
      <c r="BG47" s="69">
        <f t="shared" si="4"/>
        <v>0</v>
      </c>
      <c r="BH47" s="69"/>
      <c r="BI47" s="69"/>
      <c r="BJ47" s="69"/>
      <c r="BK47" s="69"/>
    </row>
    <row r="48" spans="1:79" s="6" customFormat="1" ht="12.75" customHeight="1" x14ac:dyDescent="0.2">
      <c r="A48" s="91"/>
      <c r="B48" s="92"/>
      <c r="C48" s="92"/>
      <c r="D48" s="93"/>
      <c r="E48" s="128" t="s">
        <v>146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30"/>
      <c r="X48" s="88">
        <v>19961810</v>
      </c>
      <c r="Y48" s="89"/>
      <c r="Z48" s="89"/>
      <c r="AA48" s="89"/>
      <c r="AB48" s="90"/>
      <c r="AC48" s="88">
        <v>821700</v>
      </c>
      <c r="AD48" s="89"/>
      <c r="AE48" s="89"/>
      <c r="AF48" s="89"/>
      <c r="AG48" s="90"/>
      <c r="AH48" s="88">
        <v>0</v>
      </c>
      <c r="AI48" s="89"/>
      <c r="AJ48" s="89"/>
      <c r="AK48" s="89"/>
      <c r="AL48" s="90"/>
      <c r="AM48" s="88">
        <f t="shared" si="3"/>
        <v>20783510</v>
      </c>
      <c r="AN48" s="89"/>
      <c r="AO48" s="89"/>
      <c r="AP48" s="89"/>
      <c r="AQ48" s="90"/>
      <c r="AR48" s="88">
        <v>21957991</v>
      </c>
      <c r="AS48" s="89"/>
      <c r="AT48" s="89"/>
      <c r="AU48" s="89"/>
      <c r="AV48" s="90"/>
      <c r="AW48" s="88">
        <v>903870</v>
      </c>
      <c r="AX48" s="89"/>
      <c r="AY48" s="89"/>
      <c r="AZ48" s="89"/>
      <c r="BA48" s="90"/>
      <c r="BB48" s="88">
        <v>0</v>
      </c>
      <c r="BC48" s="89"/>
      <c r="BD48" s="89"/>
      <c r="BE48" s="89"/>
      <c r="BF48" s="90"/>
      <c r="BG48" s="98">
        <f t="shared" si="4"/>
        <v>22861861</v>
      </c>
      <c r="BH48" s="98"/>
      <c r="BI48" s="98"/>
      <c r="BJ48" s="98"/>
      <c r="BK48" s="98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39" t="s">
        <v>116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9"/>
    </row>
    <row r="52" spans="1:79" ht="14.25" customHeight="1" x14ac:dyDescent="0.2">
      <c r="A52" s="39" t="s">
        <v>251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</row>
    <row r="53" spans="1:79" ht="15" customHeight="1" x14ac:dyDescent="0.2">
      <c r="A53" s="52" t="s">
        <v>173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</row>
    <row r="54" spans="1:79" ht="23.1" customHeight="1" x14ac:dyDescent="0.2">
      <c r="A54" s="81" t="s">
        <v>117</v>
      </c>
      <c r="B54" s="82"/>
      <c r="C54" s="82"/>
      <c r="D54" s="83"/>
      <c r="E54" s="59" t="s">
        <v>19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45" t="s">
        <v>239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5" t="s">
        <v>240</v>
      </c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7"/>
      <c r="BG54" s="45" t="s">
        <v>241</v>
      </c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7"/>
    </row>
    <row r="55" spans="1:79" ht="48.75" customHeight="1" x14ac:dyDescent="0.2">
      <c r="A55" s="84"/>
      <c r="B55" s="85"/>
      <c r="C55" s="85"/>
      <c r="D55" s="8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45" t="s">
        <v>4</v>
      </c>
      <c r="V55" s="46"/>
      <c r="W55" s="46"/>
      <c r="X55" s="46"/>
      <c r="Y55" s="47"/>
      <c r="Z55" s="45" t="s">
        <v>3</v>
      </c>
      <c r="AA55" s="46"/>
      <c r="AB55" s="46"/>
      <c r="AC55" s="46"/>
      <c r="AD55" s="47"/>
      <c r="AE55" s="48" t="s">
        <v>115</v>
      </c>
      <c r="AF55" s="49"/>
      <c r="AG55" s="49"/>
      <c r="AH55" s="50"/>
      <c r="AI55" s="45" t="s">
        <v>5</v>
      </c>
      <c r="AJ55" s="46"/>
      <c r="AK55" s="46"/>
      <c r="AL55" s="46"/>
      <c r="AM55" s="47"/>
      <c r="AN55" s="45" t="s">
        <v>4</v>
      </c>
      <c r="AO55" s="46"/>
      <c r="AP55" s="46"/>
      <c r="AQ55" s="46"/>
      <c r="AR55" s="47"/>
      <c r="AS55" s="45" t="s">
        <v>3</v>
      </c>
      <c r="AT55" s="46"/>
      <c r="AU55" s="46"/>
      <c r="AV55" s="46"/>
      <c r="AW55" s="47"/>
      <c r="AX55" s="48" t="s">
        <v>115</v>
      </c>
      <c r="AY55" s="49"/>
      <c r="AZ55" s="49"/>
      <c r="BA55" s="50"/>
      <c r="BB55" s="45" t="s">
        <v>95</v>
      </c>
      <c r="BC55" s="46"/>
      <c r="BD55" s="46"/>
      <c r="BE55" s="46"/>
      <c r="BF55" s="47"/>
      <c r="BG55" s="45" t="s">
        <v>4</v>
      </c>
      <c r="BH55" s="46"/>
      <c r="BI55" s="46"/>
      <c r="BJ55" s="46"/>
      <c r="BK55" s="47"/>
      <c r="BL55" s="45" t="s">
        <v>3</v>
      </c>
      <c r="BM55" s="46"/>
      <c r="BN55" s="46"/>
      <c r="BO55" s="46"/>
      <c r="BP55" s="47"/>
      <c r="BQ55" s="48" t="s">
        <v>115</v>
      </c>
      <c r="BR55" s="49"/>
      <c r="BS55" s="49"/>
      <c r="BT55" s="50"/>
      <c r="BU55" s="45" t="s">
        <v>96</v>
      </c>
      <c r="BV55" s="46"/>
      <c r="BW55" s="46"/>
      <c r="BX55" s="46"/>
      <c r="BY55" s="47"/>
    </row>
    <row r="56" spans="1:79" ht="15" customHeight="1" x14ac:dyDescent="0.2">
      <c r="A56" s="45">
        <v>1</v>
      </c>
      <c r="B56" s="46"/>
      <c r="C56" s="46"/>
      <c r="D56" s="47"/>
      <c r="E56" s="45">
        <v>2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  <c r="U56" s="45">
        <v>3</v>
      </c>
      <c r="V56" s="46"/>
      <c r="W56" s="46"/>
      <c r="X56" s="46"/>
      <c r="Y56" s="47"/>
      <c r="Z56" s="45">
        <v>4</v>
      </c>
      <c r="AA56" s="46"/>
      <c r="AB56" s="46"/>
      <c r="AC56" s="46"/>
      <c r="AD56" s="47"/>
      <c r="AE56" s="45">
        <v>5</v>
      </c>
      <c r="AF56" s="46"/>
      <c r="AG56" s="46"/>
      <c r="AH56" s="47"/>
      <c r="AI56" s="45">
        <v>6</v>
      </c>
      <c r="AJ56" s="46"/>
      <c r="AK56" s="46"/>
      <c r="AL56" s="46"/>
      <c r="AM56" s="47"/>
      <c r="AN56" s="45">
        <v>7</v>
      </c>
      <c r="AO56" s="46"/>
      <c r="AP56" s="46"/>
      <c r="AQ56" s="46"/>
      <c r="AR56" s="47"/>
      <c r="AS56" s="45">
        <v>8</v>
      </c>
      <c r="AT56" s="46"/>
      <c r="AU56" s="46"/>
      <c r="AV56" s="46"/>
      <c r="AW56" s="47"/>
      <c r="AX56" s="45">
        <v>9</v>
      </c>
      <c r="AY56" s="46"/>
      <c r="AZ56" s="46"/>
      <c r="BA56" s="47"/>
      <c r="BB56" s="45">
        <v>10</v>
      </c>
      <c r="BC56" s="46"/>
      <c r="BD56" s="46"/>
      <c r="BE56" s="46"/>
      <c r="BF56" s="47"/>
      <c r="BG56" s="45">
        <v>11</v>
      </c>
      <c r="BH56" s="46"/>
      <c r="BI56" s="46"/>
      <c r="BJ56" s="46"/>
      <c r="BK56" s="47"/>
      <c r="BL56" s="45">
        <v>12</v>
      </c>
      <c r="BM56" s="46"/>
      <c r="BN56" s="46"/>
      <c r="BO56" s="46"/>
      <c r="BP56" s="47"/>
      <c r="BQ56" s="45">
        <v>13</v>
      </c>
      <c r="BR56" s="46"/>
      <c r="BS56" s="46"/>
      <c r="BT56" s="47"/>
      <c r="BU56" s="45">
        <v>14</v>
      </c>
      <c r="BV56" s="46"/>
      <c r="BW56" s="46"/>
      <c r="BX56" s="46"/>
      <c r="BY56" s="47"/>
    </row>
    <row r="57" spans="1:79" s="1" customFormat="1" ht="12.75" hidden="1" customHeight="1" x14ac:dyDescent="0.2">
      <c r="A57" s="73" t="s">
        <v>63</v>
      </c>
      <c r="B57" s="74"/>
      <c r="C57" s="74"/>
      <c r="D57" s="75"/>
      <c r="E57" s="73" t="s">
        <v>56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5"/>
      <c r="U57" s="73" t="s">
        <v>64</v>
      </c>
      <c r="V57" s="74"/>
      <c r="W57" s="74"/>
      <c r="X57" s="74"/>
      <c r="Y57" s="75"/>
      <c r="Z57" s="73" t="s">
        <v>65</v>
      </c>
      <c r="AA57" s="74"/>
      <c r="AB57" s="74"/>
      <c r="AC57" s="74"/>
      <c r="AD57" s="75"/>
      <c r="AE57" s="73" t="s">
        <v>90</v>
      </c>
      <c r="AF57" s="74"/>
      <c r="AG57" s="74"/>
      <c r="AH57" s="75"/>
      <c r="AI57" s="60" t="s">
        <v>169</v>
      </c>
      <c r="AJ57" s="61"/>
      <c r="AK57" s="61"/>
      <c r="AL57" s="61"/>
      <c r="AM57" s="62"/>
      <c r="AN57" s="73" t="s">
        <v>66</v>
      </c>
      <c r="AO57" s="74"/>
      <c r="AP57" s="74"/>
      <c r="AQ57" s="74"/>
      <c r="AR57" s="75"/>
      <c r="AS57" s="73" t="s">
        <v>67</v>
      </c>
      <c r="AT57" s="74"/>
      <c r="AU57" s="74"/>
      <c r="AV57" s="74"/>
      <c r="AW57" s="75"/>
      <c r="AX57" s="73" t="s">
        <v>91</v>
      </c>
      <c r="AY57" s="74"/>
      <c r="AZ57" s="74"/>
      <c r="BA57" s="75"/>
      <c r="BB57" s="60" t="s">
        <v>169</v>
      </c>
      <c r="BC57" s="61"/>
      <c r="BD57" s="61"/>
      <c r="BE57" s="61"/>
      <c r="BF57" s="62"/>
      <c r="BG57" s="73" t="s">
        <v>57</v>
      </c>
      <c r="BH57" s="74"/>
      <c r="BI57" s="74"/>
      <c r="BJ57" s="74"/>
      <c r="BK57" s="75"/>
      <c r="BL57" s="73" t="s">
        <v>58</v>
      </c>
      <c r="BM57" s="74"/>
      <c r="BN57" s="74"/>
      <c r="BO57" s="74"/>
      <c r="BP57" s="75"/>
      <c r="BQ57" s="73" t="s">
        <v>92</v>
      </c>
      <c r="BR57" s="74"/>
      <c r="BS57" s="74"/>
      <c r="BT57" s="75"/>
      <c r="BU57" s="60" t="s">
        <v>169</v>
      </c>
      <c r="BV57" s="61"/>
      <c r="BW57" s="61"/>
      <c r="BX57" s="61"/>
      <c r="BY57" s="62"/>
      <c r="CA57" t="s">
        <v>25</v>
      </c>
    </row>
    <row r="58" spans="1:79" s="25" customFormat="1" ht="12.75" customHeight="1" x14ac:dyDescent="0.2">
      <c r="A58" s="63">
        <v>2111</v>
      </c>
      <c r="B58" s="64"/>
      <c r="C58" s="64"/>
      <c r="D58" s="65"/>
      <c r="E58" s="66" t="s">
        <v>181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8"/>
      <c r="U58" s="70"/>
      <c r="V58" s="71"/>
      <c r="W58" s="71"/>
      <c r="X58" s="71"/>
      <c r="Y58" s="72"/>
      <c r="Z58" s="70"/>
      <c r="AA58" s="71"/>
      <c r="AB58" s="71"/>
      <c r="AC58" s="71"/>
      <c r="AD58" s="72"/>
      <c r="AE58" s="70">
        <v>0</v>
      </c>
      <c r="AF58" s="71"/>
      <c r="AG58" s="71"/>
      <c r="AH58" s="72"/>
      <c r="AI58" s="70">
        <f t="shared" ref="AI58:AI72" si="5">IF(ISNUMBER(U58),U58,0)+IF(ISNUMBER(Z58),Z58,0)</f>
        <v>0</v>
      </c>
      <c r="AJ58" s="71"/>
      <c r="AK58" s="71"/>
      <c r="AL58" s="71"/>
      <c r="AM58" s="72"/>
      <c r="AN58" s="70">
        <v>6357400</v>
      </c>
      <c r="AO58" s="71"/>
      <c r="AP58" s="71"/>
      <c r="AQ58" s="71"/>
      <c r="AR58" s="72"/>
      <c r="AS58" s="70">
        <v>0</v>
      </c>
      <c r="AT58" s="71"/>
      <c r="AU58" s="71"/>
      <c r="AV58" s="71"/>
      <c r="AW58" s="72"/>
      <c r="AX58" s="70">
        <v>0</v>
      </c>
      <c r="AY58" s="71"/>
      <c r="AZ58" s="71"/>
      <c r="BA58" s="72"/>
      <c r="BB58" s="70">
        <f t="shared" ref="BB58" si="6">IF(ISNUMBER(AN58),AN58,0)+IF(ISNUMBER(AS58),AS58,0)</f>
        <v>6357400</v>
      </c>
      <c r="BC58" s="71"/>
      <c r="BD58" s="71"/>
      <c r="BE58" s="71"/>
      <c r="BF58" s="72"/>
      <c r="BG58" s="70">
        <v>11902400</v>
      </c>
      <c r="BH58" s="71"/>
      <c r="BI58" s="71"/>
      <c r="BJ58" s="71"/>
      <c r="BK58" s="72"/>
      <c r="BL58" s="70">
        <v>0</v>
      </c>
      <c r="BM58" s="71"/>
      <c r="BN58" s="71"/>
      <c r="BO58" s="71"/>
      <c r="BP58" s="72"/>
      <c r="BQ58" s="70">
        <v>0</v>
      </c>
      <c r="BR58" s="71"/>
      <c r="BS58" s="71"/>
      <c r="BT58" s="72"/>
      <c r="BU58" s="70">
        <f t="shared" ref="BU58:BU72" si="7">IF(ISNUMBER(BG58),BG58,0)+IF(ISNUMBER(BL58),BL58,0)</f>
        <v>11902400</v>
      </c>
      <c r="BV58" s="71"/>
      <c r="BW58" s="71"/>
      <c r="BX58" s="71"/>
      <c r="BY58" s="72"/>
      <c r="CA58" s="25" t="s">
        <v>26</v>
      </c>
    </row>
    <row r="59" spans="1:79" s="25" customFormat="1" ht="12.75" customHeight="1" x14ac:dyDescent="0.2">
      <c r="A59" s="63">
        <v>2120</v>
      </c>
      <c r="B59" s="64"/>
      <c r="C59" s="64"/>
      <c r="D59" s="65"/>
      <c r="E59" s="66" t="s">
        <v>182</v>
      </c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8"/>
      <c r="U59" s="70"/>
      <c r="V59" s="71"/>
      <c r="W59" s="71"/>
      <c r="X59" s="71"/>
      <c r="Y59" s="72"/>
      <c r="Z59" s="70"/>
      <c r="AA59" s="71"/>
      <c r="AB59" s="71"/>
      <c r="AC59" s="71"/>
      <c r="AD59" s="72"/>
      <c r="AE59" s="70">
        <v>0</v>
      </c>
      <c r="AF59" s="71"/>
      <c r="AG59" s="71"/>
      <c r="AH59" s="72"/>
      <c r="AI59" s="70">
        <f t="shared" si="5"/>
        <v>0</v>
      </c>
      <c r="AJ59" s="71"/>
      <c r="AK59" s="71"/>
      <c r="AL59" s="71"/>
      <c r="AM59" s="72"/>
      <c r="AN59" s="70">
        <v>1398600</v>
      </c>
      <c r="AO59" s="71"/>
      <c r="AP59" s="71"/>
      <c r="AQ59" s="71"/>
      <c r="AR59" s="72"/>
      <c r="AS59" s="70">
        <v>0</v>
      </c>
      <c r="AT59" s="71"/>
      <c r="AU59" s="71"/>
      <c r="AV59" s="71"/>
      <c r="AW59" s="72"/>
      <c r="AX59" s="70">
        <v>0</v>
      </c>
      <c r="AY59" s="71"/>
      <c r="AZ59" s="71"/>
      <c r="BA59" s="72"/>
      <c r="BB59" s="70">
        <f t="shared" ref="BB59:BB71" si="8">IF(ISNUMBER(AN59),AN59,0)+IF(ISNUMBER(AS59),AS59,0)</f>
        <v>1398600</v>
      </c>
      <c r="BC59" s="71"/>
      <c r="BD59" s="71"/>
      <c r="BE59" s="71"/>
      <c r="BF59" s="72"/>
      <c r="BG59" s="70">
        <v>2618500</v>
      </c>
      <c r="BH59" s="71"/>
      <c r="BI59" s="71"/>
      <c r="BJ59" s="71"/>
      <c r="BK59" s="72"/>
      <c r="BL59" s="70">
        <v>0</v>
      </c>
      <c r="BM59" s="71"/>
      <c r="BN59" s="71"/>
      <c r="BO59" s="71"/>
      <c r="BP59" s="72"/>
      <c r="BQ59" s="70">
        <v>0</v>
      </c>
      <c r="BR59" s="71"/>
      <c r="BS59" s="71"/>
      <c r="BT59" s="72"/>
      <c r="BU59" s="70">
        <f t="shared" si="7"/>
        <v>2618500</v>
      </c>
      <c r="BV59" s="71"/>
      <c r="BW59" s="71"/>
      <c r="BX59" s="71"/>
      <c r="BY59" s="72"/>
    </row>
    <row r="60" spans="1:79" s="25" customFormat="1" ht="12.75" customHeight="1" x14ac:dyDescent="0.2">
      <c r="A60" s="63">
        <v>2210</v>
      </c>
      <c r="B60" s="64"/>
      <c r="C60" s="64"/>
      <c r="D60" s="65"/>
      <c r="E60" s="66" t="s">
        <v>183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8"/>
      <c r="U60" s="70"/>
      <c r="V60" s="71"/>
      <c r="W60" s="71"/>
      <c r="X60" s="71"/>
      <c r="Y60" s="72"/>
      <c r="Z60" s="70"/>
      <c r="AA60" s="71"/>
      <c r="AB60" s="71"/>
      <c r="AC60" s="71"/>
      <c r="AD60" s="72"/>
      <c r="AE60" s="70">
        <v>0</v>
      </c>
      <c r="AF60" s="71"/>
      <c r="AG60" s="71"/>
      <c r="AH60" s="72"/>
      <c r="AI60" s="70">
        <f t="shared" si="5"/>
        <v>0</v>
      </c>
      <c r="AJ60" s="71"/>
      <c r="AK60" s="71"/>
      <c r="AL60" s="71"/>
      <c r="AM60" s="72"/>
      <c r="AN60" s="70">
        <v>400000</v>
      </c>
      <c r="AO60" s="71"/>
      <c r="AP60" s="71"/>
      <c r="AQ60" s="71"/>
      <c r="AR60" s="72"/>
      <c r="AS60" s="70">
        <v>0</v>
      </c>
      <c r="AT60" s="71"/>
      <c r="AU60" s="71"/>
      <c r="AV60" s="71"/>
      <c r="AW60" s="72"/>
      <c r="AX60" s="70">
        <v>0</v>
      </c>
      <c r="AY60" s="71"/>
      <c r="AZ60" s="71"/>
      <c r="BA60" s="72"/>
      <c r="BB60" s="70">
        <f t="shared" si="8"/>
        <v>400000</v>
      </c>
      <c r="BC60" s="71"/>
      <c r="BD60" s="71"/>
      <c r="BE60" s="71"/>
      <c r="BF60" s="72"/>
      <c r="BG60" s="70">
        <v>500000</v>
      </c>
      <c r="BH60" s="71"/>
      <c r="BI60" s="71"/>
      <c r="BJ60" s="71"/>
      <c r="BK60" s="72"/>
      <c r="BL60" s="70">
        <v>0</v>
      </c>
      <c r="BM60" s="71"/>
      <c r="BN60" s="71"/>
      <c r="BO60" s="71"/>
      <c r="BP60" s="72"/>
      <c r="BQ60" s="70">
        <v>0</v>
      </c>
      <c r="BR60" s="71"/>
      <c r="BS60" s="71"/>
      <c r="BT60" s="72"/>
      <c r="BU60" s="70">
        <f t="shared" si="7"/>
        <v>500000</v>
      </c>
      <c r="BV60" s="71"/>
      <c r="BW60" s="71"/>
      <c r="BX60" s="71"/>
      <c r="BY60" s="72"/>
    </row>
    <row r="61" spans="1:79" s="25" customFormat="1" ht="12.75" customHeight="1" x14ac:dyDescent="0.2">
      <c r="A61" s="63">
        <v>2220</v>
      </c>
      <c r="B61" s="64"/>
      <c r="C61" s="64"/>
      <c r="D61" s="65"/>
      <c r="E61" s="66" t="s">
        <v>215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8"/>
      <c r="U61" s="70"/>
      <c r="V61" s="71"/>
      <c r="W61" s="71"/>
      <c r="X61" s="71"/>
      <c r="Y61" s="72"/>
      <c r="Z61" s="70"/>
      <c r="AA61" s="71"/>
      <c r="AB61" s="71"/>
      <c r="AC61" s="71"/>
      <c r="AD61" s="72"/>
      <c r="AE61" s="70"/>
      <c r="AF61" s="71"/>
      <c r="AG61" s="71"/>
      <c r="AH61" s="72"/>
      <c r="AI61" s="70">
        <f t="shared" ref="AI61:AI62" si="9">IF(ISNUMBER(U61),U61,0)+IF(ISNUMBER(Z61),Z61,0)</f>
        <v>0</v>
      </c>
      <c r="AJ61" s="71"/>
      <c r="AK61" s="71"/>
      <c r="AL61" s="71"/>
      <c r="AM61" s="72"/>
      <c r="AN61" s="70">
        <v>22000</v>
      </c>
      <c r="AO61" s="71"/>
      <c r="AP61" s="71"/>
      <c r="AQ61" s="71"/>
      <c r="AR61" s="72"/>
      <c r="AS61" s="70"/>
      <c r="AT61" s="71"/>
      <c r="AU61" s="71"/>
      <c r="AV61" s="71"/>
      <c r="AW61" s="72"/>
      <c r="AX61" s="70"/>
      <c r="AY61" s="71"/>
      <c r="AZ61" s="71"/>
      <c r="BA61" s="72"/>
      <c r="BB61" s="70">
        <f t="shared" si="8"/>
        <v>22000</v>
      </c>
      <c r="BC61" s="71"/>
      <c r="BD61" s="71"/>
      <c r="BE61" s="71"/>
      <c r="BF61" s="72"/>
      <c r="BG61" s="70">
        <v>20000</v>
      </c>
      <c r="BH61" s="71"/>
      <c r="BI61" s="71"/>
      <c r="BJ61" s="71"/>
      <c r="BK61" s="72"/>
      <c r="BL61" s="70"/>
      <c r="BM61" s="71"/>
      <c r="BN61" s="71"/>
      <c r="BO61" s="71"/>
      <c r="BP61" s="72"/>
      <c r="BQ61" s="70"/>
      <c r="BR61" s="71"/>
      <c r="BS61" s="71"/>
      <c r="BT61" s="72"/>
      <c r="BU61" s="70">
        <f t="shared" ref="BU61:BU70" si="10">IF(ISNUMBER(BG61),BG61,0)+IF(ISNUMBER(BL61),BL61,0)</f>
        <v>20000</v>
      </c>
      <c r="BV61" s="71"/>
      <c r="BW61" s="71"/>
      <c r="BX61" s="71"/>
      <c r="BY61" s="72"/>
    </row>
    <row r="62" spans="1:79" s="25" customFormat="1" ht="12.75" customHeight="1" x14ac:dyDescent="0.2">
      <c r="A62" s="63">
        <v>2230</v>
      </c>
      <c r="B62" s="64"/>
      <c r="C62" s="64"/>
      <c r="D62" s="65"/>
      <c r="E62" s="66" t="s">
        <v>216</v>
      </c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8"/>
      <c r="U62" s="70"/>
      <c r="V62" s="71"/>
      <c r="W62" s="71"/>
      <c r="X62" s="71"/>
      <c r="Y62" s="72"/>
      <c r="Z62" s="70"/>
      <c r="AA62" s="71"/>
      <c r="AB62" s="71"/>
      <c r="AC62" s="71"/>
      <c r="AD62" s="72"/>
      <c r="AE62" s="70"/>
      <c r="AF62" s="71"/>
      <c r="AG62" s="71"/>
      <c r="AH62" s="72"/>
      <c r="AI62" s="70">
        <f t="shared" si="9"/>
        <v>0</v>
      </c>
      <c r="AJ62" s="71"/>
      <c r="AK62" s="71"/>
      <c r="AL62" s="71"/>
      <c r="AM62" s="72"/>
      <c r="AN62" s="70">
        <v>850000</v>
      </c>
      <c r="AO62" s="71"/>
      <c r="AP62" s="71"/>
      <c r="AQ62" s="71"/>
      <c r="AR62" s="72"/>
      <c r="AS62" s="70">
        <v>625000</v>
      </c>
      <c r="AT62" s="71"/>
      <c r="AU62" s="71"/>
      <c r="AV62" s="71"/>
      <c r="AW62" s="72"/>
      <c r="AX62" s="70"/>
      <c r="AY62" s="71"/>
      <c r="AZ62" s="71"/>
      <c r="BA62" s="72"/>
      <c r="BB62" s="70">
        <f t="shared" si="8"/>
        <v>1475000</v>
      </c>
      <c r="BC62" s="71"/>
      <c r="BD62" s="71"/>
      <c r="BE62" s="71"/>
      <c r="BF62" s="72"/>
      <c r="BG62" s="70">
        <v>1015600</v>
      </c>
      <c r="BH62" s="71"/>
      <c r="BI62" s="71"/>
      <c r="BJ62" s="71"/>
      <c r="BK62" s="72"/>
      <c r="BL62" s="70">
        <v>747000</v>
      </c>
      <c r="BM62" s="71"/>
      <c r="BN62" s="71"/>
      <c r="BO62" s="71"/>
      <c r="BP62" s="72"/>
      <c r="BQ62" s="70"/>
      <c r="BR62" s="71"/>
      <c r="BS62" s="71"/>
      <c r="BT62" s="72"/>
      <c r="BU62" s="70">
        <f t="shared" si="10"/>
        <v>1762600</v>
      </c>
      <c r="BV62" s="71"/>
      <c r="BW62" s="71"/>
      <c r="BX62" s="71"/>
      <c r="BY62" s="72"/>
    </row>
    <row r="63" spans="1:79" s="25" customFormat="1" ht="12.75" customHeight="1" x14ac:dyDescent="0.2">
      <c r="A63" s="63">
        <v>2240</v>
      </c>
      <c r="B63" s="64"/>
      <c r="C63" s="64"/>
      <c r="D63" s="65"/>
      <c r="E63" s="66" t="s">
        <v>184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8"/>
      <c r="U63" s="70"/>
      <c r="V63" s="71"/>
      <c r="W63" s="71"/>
      <c r="X63" s="71"/>
      <c r="Y63" s="72"/>
      <c r="Z63" s="70"/>
      <c r="AA63" s="71"/>
      <c r="AB63" s="71"/>
      <c r="AC63" s="71"/>
      <c r="AD63" s="72"/>
      <c r="AE63" s="70">
        <v>0</v>
      </c>
      <c r="AF63" s="71"/>
      <c r="AG63" s="71"/>
      <c r="AH63" s="72"/>
      <c r="AI63" s="70">
        <f t="shared" si="5"/>
        <v>0</v>
      </c>
      <c r="AJ63" s="71"/>
      <c r="AK63" s="71"/>
      <c r="AL63" s="71"/>
      <c r="AM63" s="72"/>
      <c r="AN63" s="70">
        <v>200000</v>
      </c>
      <c r="AO63" s="71"/>
      <c r="AP63" s="71"/>
      <c r="AQ63" s="71"/>
      <c r="AR63" s="72"/>
      <c r="AS63" s="70">
        <v>0</v>
      </c>
      <c r="AT63" s="71"/>
      <c r="AU63" s="71"/>
      <c r="AV63" s="71"/>
      <c r="AW63" s="72"/>
      <c r="AX63" s="70">
        <v>0</v>
      </c>
      <c r="AY63" s="71"/>
      <c r="AZ63" s="71"/>
      <c r="BA63" s="72"/>
      <c r="BB63" s="70">
        <f t="shared" si="8"/>
        <v>200000</v>
      </c>
      <c r="BC63" s="71"/>
      <c r="BD63" s="71"/>
      <c r="BE63" s="71"/>
      <c r="BF63" s="72"/>
      <c r="BG63" s="70">
        <v>350000</v>
      </c>
      <c r="BH63" s="71"/>
      <c r="BI63" s="71"/>
      <c r="BJ63" s="71"/>
      <c r="BK63" s="72"/>
      <c r="BL63" s="70">
        <v>0</v>
      </c>
      <c r="BM63" s="71"/>
      <c r="BN63" s="71"/>
      <c r="BO63" s="71"/>
      <c r="BP63" s="72"/>
      <c r="BQ63" s="70">
        <v>0</v>
      </c>
      <c r="BR63" s="71"/>
      <c r="BS63" s="71"/>
      <c r="BT63" s="72"/>
      <c r="BU63" s="70">
        <f t="shared" si="10"/>
        <v>350000</v>
      </c>
      <c r="BV63" s="71"/>
      <c r="BW63" s="71"/>
      <c r="BX63" s="71"/>
      <c r="BY63" s="72"/>
    </row>
    <row r="64" spans="1:79" s="25" customFormat="1" ht="12.75" customHeight="1" x14ac:dyDescent="0.2">
      <c r="A64" s="63">
        <v>2250</v>
      </c>
      <c r="B64" s="64"/>
      <c r="C64" s="64"/>
      <c r="D64" s="65"/>
      <c r="E64" s="66" t="s">
        <v>185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8"/>
      <c r="U64" s="70"/>
      <c r="V64" s="71"/>
      <c r="W64" s="71"/>
      <c r="X64" s="71"/>
      <c r="Y64" s="72"/>
      <c r="Z64" s="70"/>
      <c r="AA64" s="71"/>
      <c r="AB64" s="71"/>
      <c r="AC64" s="71"/>
      <c r="AD64" s="72"/>
      <c r="AE64" s="70">
        <v>0</v>
      </c>
      <c r="AF64" s="71"/>
      <c r="AG64" s="71"/>
      <c r="AH64" s="72"/>
      <c r="AI64" s="70">
        <f t="shared" si="5"/>
        <v>0</v>
      </c>
      <c r="AJ64" s="71"/>
      <c r="AK64" s="71"/>
      <c r="AL64" s="71"/>
      <c r="AM64" s="72"/>
      <c r="AN64" s="70">
        <v>8000</v>
      </c>
      <c r="AO64" s="71"/>
      <c r="AP64" s="71"/>
      <c r="AQ64" s="71"/>
      <c r="AR64" s="72"/>
      <c r="AS64" s="70">
        <v>0</v>
      </c>
      <c r="AT64" s="71"/>
      <c r="AU64" s="71"/>
      <c r="AV64" s="71"/>
      <c r="AW64" s="72"/>
      <c r="AX64" s="70">
        <v>0</v>
      </c>
      <c r="AY64" s="71"/>
      <c r="AZ64" s="71"/>
      <c r="BA64" s="72"/>
      <c r="BB64" s="70">
        <f t="shared" si="8"/>
        <v>8000</v>
      </c>
      <c r="BC64" s="71"/>
      <c r="BD64" s="71"/>
      <c r="BE64" s="71"/>
      <c r="BF64" s="72"/>
      <c r="BG64" s="70">
        <v>10000</v>
      </c>
      <c r="BH64" s="71"/>
      <c r="BI64" s="71"/>
      <c r="BJ64" s="71"/>
      <c r="BK64" s="72"/>
      <c r="BL64" s="70">
        <v>0</v>
      </c>
      <c r="BM64" s="71"/>
      <c r="BN64" s="71"/>
      <c r="BO64" s="71"/>
      <c r="BP64" s="72"/>
      <c r="BQ64" s="70">
        <v>0</v>
      </c>
      <c r="BR64" s="71"/>
      <c r="BS64" s="71"/>
      <c r="BT64" s="72"/>
      <c r="BU64" s="70">
        <f t="shared" si="10"/>
        <v>10000</v>
      </c>
      <c r="BV64" s="71"/>
      <c r="BW64" s="71"/>
      <c r="BX64" s="71"/>
      <c r="BY64" s="72"/>
    </row>
    <row r="65" spans="1:79" s="25" customFormat="1" ht="12.75" customHeight="1" x14ac:dyDescent="0.2">
      <c r="A65" s="63">
        <v>2272</v>
      </c>
      <c r="B65" s="64"/>
      <c r="C65" s="64"/>
      <c r="D65" s="65"/>
      <c r="E65" s="66" t="s">
        <v>186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8"/>
      <c r="U65" s="70"/>
      <c r="V65" s="71"/>
      <c r="W65" s="71"/>
      <c r="X65" s="71"/>
      <c r="Y65" s="72"/>
      <c r="Z65" s="70"/>
      <c r="AA65" s="71"/>
      <c r="AB65" s="71"/>
      <c r="AC65" s="71"/>
      <c r="AD65" s="72"/>
      <c r="AE65" s="70">
        <v>0</v>
      </c>
      <c r="AF65" s="71"/>
      <c r="AG65" s="71"/>
      <c r="AH65" s="72"/>
      <c r="AI65" s="70">
        <f t="shared" si="5"/>
        <v>0</v>
      </c>
      <c r="AJ65" s="71"/>
      <c r="AK65" s="71"/>
      <c r="AL65" s="71"/>
      <c r="AM65" s="72"/>
      <c r="AN65" s="70">
        <v>30000</v>
      </c>
      <c r="AO65" s="71"/>
      <c r="AP65" s="71"/>
      <c r="AQ65" s="71"/>
      <c r="AR65" s="72"/>
      <c r="AS65" s="70">
        <v>0</v>
      </c>
      <c r="AT65" s="71"/>
      <c r="AU65" s="71"/>
      <c r="AV65" s="71"/>
      <c r="AW65" s="72"/>
      <c r="AX65" s="70">
        <v>0</v>
      </c>
      <c r="AY65" s="71"/>
      <c r="AZ65" s="71"/>
      <c r="BA65" s="72"/>
      <c r="BB65" s="70">
        <f t="shared" si="8"/>
        <v>30000</v>
      </c>
      <c r="BC65" s="71"/>
      <c r="BD65" s="71"/>
      <c r="BE65" s="71"/>
      <c r="BF65" s="72"/>
      <c r="BG65" s="70">
        <v>32800</v>
      </c>
      <c r="BH65" s="71"/>
      <c r="BI65" s="71"/>
      <c r="BJ65" s="71"/>
      <c r="BK65" s="72"/>
      <c r="BL65" s="70">
        <v>0</v>
      </c>
      <c r="BM65" s="71"/>
      <c r="BN65" s="71"/>
      <c r="BO65" s="71"/>
      <c r="BP65" s="72"/>
      <c r="BQ65" s="70">
        <v>0</v>
      </c>
      <c r="BR65" s="71"/>
      <c r="BS65" s="71"/>
      <c r="BT65" s="72"/>
      <c r="BU65" s="70">
        <f t="shared" si="10"/>
        <v>32800</v>
      </c>
      <c r="BV65" s="71"/>
      <c r="BW65" s="71"/>
      <c r="BX65" s="71"/>
      <c r="BY65" s="72"/>
    </row>
    <row r="66" spans="1:79" s="25" customFormat="1" ht="12.75" customHeight="1" x14ac:dyDescent="0.2">
      <c r="A66" s="63">
        <v>2273</v>
      </c>
      <c r="B66" s="64"/>
      <c r="C66" s="64"/>
      <c r="D66" s="65"/>
      <c r="E66" s="66" t="s">
        <v>187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8"/>
      <c r="U66" s="70"/>
      <c r="V66" s="71"/>
      <c r="W66" s="71"/>
      <c r="X66" s="71"/>
      <c r="Y66" s="72"/>
      <c r="Z66" s="70"/>
      <c r="AA66" s="71"/>
      <c r="AB66" s="71"/>
      <c r="AC66" s="71"/>
      <c r="AD66" s="72"/>
      <c r="AE66" s="70">
        <v>0</v>
      </c>
      <c r="AF66" s="71"/>
      <c r="AG66" s="71"/>
      <c r="AH66" s="72"/>
      <c r="AI66" s="70">
        <f t="shared" si="5"/>
        <v>0</v>
      </c>
      <c r="AJ66" s="71"/>
      <c r="AK66" s="71"/>
      <c r="AL66" s="71"/>
      <c r="AM66" s="72"/>
      <c r="AN66" s="70">
        <v>335600</v>
      </c>
      <c r="AO66" s="71"/>
      <c r="AP66" s="71"/>
      <c r="AQ66" s="71"/>
      <c r="AR66" s="72"/>
      <c r="AS66" s="70">
        <v>0</v>
      </c>
      <c r="AT66" s="71"/>
      <c r="AU66" s="71"/>
      <c r="AV66" s="71"/>
      <c r="AW66" s="72"/>
      <c r="AX66" s="70">
        <v>0</v>
      </c>
      <c r="AY66" s="71"/>
      <c r="AZ66" s="71"/>
      <c r="BA66" s="72"/>
      <c r="BB66" s="70">
        <f t="shared" si="8"/>
        <v>335600</v>
      </c>
      <c r="BC66" s="71"/>
      <c r="BD66" s="71"/>
      <c r="BE66" s="71"/>
      <c r="BF66" s="72"/>
      <c r="BG66" s="70">
        <v>479500</v>
      </c>
      <c r="BH66" s="71"/>
      <c r="BI66" s="71"/>
      <c r="BJ66" s="71"/>
      <c r="BK66" s="72"/>
      <c r="BL66" s="70">
        <v>0</v>
      </c>
      <c r="BM66" s="71"/>
      <c r="BN66" s="71"/>
      <c r="BO66" s="71"/>
      <c r="BP66" s="72"/>
      <c r="BQ66" s="70">
        <v>0</v>
      </c>
      <c r="BR66" s="71"/>
      <c r="BS66" s="71"/>
      <c r="BT66" s="72"/>
      <c r="BU66" s="70">
        <f t="shared" si="10"/>
        <v>479500</v>
      </c>
      <c r="BV66" s="71"/>
      <c r="BW66" s="71"/>
      <c r="BX66" s="71"/>
      <c r="BY66" s="72"/>
    </row>
    <row r="67" spans="1:79" s="25" customFormat="1" ht="12.75" customHeight="1" x14ac:dyDescent="0.2">
      <c r="A67" s="63">
        <v>2274</v>
      </c>
      <c r="B67" s="64"/>
      <c r="C67" s="64"/>
      <c r="D67" s="65"/>
      <c r="E67" s="66" t="s">
        <v>188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8"/>
      <c r="U67" s="70"/>
      <c r="V67" s="71"/>
      <c r="W67" s="71"/>
      <c r="X67" s="71"/>
      <c r="Y67" s="72"/>
      <c r="Z67" s="70"/>
      <c r="AA67" s="71"/>
      <c r="AB67" s="71"/>
      <c r="AC67" s="71"/>
      <c r="AD67" s="72"/>
      <c r="AE67" s="70">
        <v>0</v>
      </c>
      <c r="AF67" s="71"/>
      <c r="AG67" s="71"/>
      <c r="AH67" s="72"/>
      <c r="AI67" s="70">
        <f t="shared" si="5"/>
        <v>0</v>
      </c>
      <c r="AJ67" s="71"/>
      <c r="AK67" s="71"/>
      <c r="AL67" s="71"/>
      <c r="AM67" s="72"/>
      <c r="AN67" s="70">
        <v>700000</v>
      </c>
      <c r="AO67" s="71"/>
      <c r="AP67" s="71"/>
      <c r="AQ67" s="71"/>
      <c r="AR67" s="72"/>
      <c r="AS67" s="70">
        <v>0</v>
      </c>
      <c r="AT67" s="71"/>
      <c r="AU67" s="71"/>
      <c r="AV67" s="71"/>
      <c r="AW67" s="72"/>
      <c r="AX67" s="70">
        <v>0</v>
      </c>
      <c r="AY67" s="71"/>
      <c r="AZ67" s="71"/>
      <c r="BA67" s="72"/>
      <c r="BB67" s="70">
        <f t="shared" si="8"/>
        <v>700000</v>
      </c>
      <c r="BC67" s="71"/>
      <c r="BD67" s="71"/>
      <c r="BE67" s="71"/>
      <c r="BF67" s="72"/>
      <c r="BG67" s="70">
        <v>1158300</v>
      </c>
      <c r="BH67" s="71"/>
      <c r="BI67" s="71"/>
      <c r="BJ67" s="71"/>
      <c r="BK67" s="72"/>
      <c r="BL67" s="70">
        <v>0</v>
      </c>
      <c r="BM67" s="71"/>
      <c r="BN67" s="71"/>
      <c r="BO67" s="71"/>
      <c r="BP67" s="72"/>
      <c r="BQ67" s="70">
        <v>0</v>
      </c>
      <c r="BR67" s="71"/>
      <c r="BS67" s="71"/>
      <c r="BT67" s="72"/>
      <c r="BU67" s="70">
        <f t="shared" si="10"/>
        <v>1158300</v>
      </c>
      <c r="BV67" s="71"/>
      <c r="BW67" s="71"/>
      <c r="BX67" s="71"/>
      <c r="BY67" s="72"/>
    </row>
    <row r="68" spans="1:79" s="25" customFormat="1" ht="25.5" customHeight="1" x14ac:dyDescent="0.2">
      <c r="A68" s="63">
        <v>2275</v>
      </c>
      <c r="B68" s="64"/>
      <c r="C68" s="64"/>
      <c r="D68" s="65"/>
      <c r="E68" s="66" t="s">
        <v>189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8"/>
      <c r="U68" s="70"/>
      <c r="V68" s="71"/>
      <c r="W68" s="71"/>
      <c r="X68" s="71"/>
      <c r="Y68" s="72"/>
      <c r="Z68" s="70"/>
      <c r="AA68" s="71"/>
      <c r="AB68" s="71"/>
      <c r="AC68" s="71"/>
      <c r="AD68" s="72"/>
      <c r="AE68" s="70">
        <v>0</v>
      </c>
      <c r="AF68" s="71"/>
      <c r="AG68" s="71"/>
      <c r="AH68" s="72"/>
      <c r="AI68" s="70">
        <f t="shared" si="5"/>
        <v>0</v>
      </c>
      <c r="AJ68" s="71"/>
      <c r="AK68" s="71"/>
      <c r="AL68" s="71"/>
      <c r="AM68" s="72"/>
      <c r="AN68" s="70">
        <v>15400</v>
      </c>
      <c r="AO68" s="71"/>
      <c r="AP68" s="71"/>
      <c r="AQ68" s="71"/>
      <c r="AR68" s="72"/>
      <c r="AS68" s="70">
        <v>0</v>
      </c>
      <c r="AT68" s="71"/>
      <c r="AU68" s="71"/>
      <c r="AV68" s="71"/>
      <c r="AW68" s="72"/>
      <c r="AX68" s="70">
        <v>0</v>
      </c>
      <c r="AY68" s="71"/>
      <c r="AZ68" s="71"/>
      <c r="BA68" s="72"/>
      <c r="BB68" s="70">
        <f t="shared" si="8"/>
        <v>15400</v>
      </c>
      <c r="BC68" s="71"/>
      <c r="BD68" s="71"/>
      <c r="BE68" s="71"/>
      <c r="BF68" s="72"/>
      <c r="BG68" s="70">
        <v>50000</v>
      </c>
      <c r="BH68" s="71"/>
      <c r="BI68" s="71"/>
      <c r="BJ68" s="71"/>
      <c r="BK68" s="72"/>
      <c r="BL68" s="70">
        <v>0</v>
      </c>
      <c r="BM68" s="71"/>
      <c r="BN68" s="71"/>
      <c r="BO68" s="71"/>
      <c r="BP68" s="72"/>
      <c r="BQ68" s="70">
        <v>0</v>
      </c>
      <c r="BR68" s="71"/>
      <c r="BS68" s="71"/>
      <c r="BT68" s="72"/>
      <c r="BU68" s="70">
        <f t="shared" si="10"/>
        <v>50000</v>
      </c>
      <c r="BV68" s="71"/>
      <c r="BW68" s="71"/>
      <c r="BX68" s="71"/>
      <c r="BY68" s="72"/>
    </row>
    <row r="69" spans="1:79" s="25" customFormat="1" ht="38.25" customHeight="1" x14ac:dyDescent="0.2">
      <c r="A69" s="63">
        <v>2282</v>
      </c>
      <c r="B69" s="64"/>
      <c r="C69" s="64"/>
      <c r="D69" s="65"/>
      <c r="E69" s="66" t="s">
        <v>190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8"/>
      <c r="U69" s="70"/>
      <c r="V69" s="71"/>
      <c r="W69" s="71"/>
      <c r="X69" s="71"/>
      <c r="Y69" s="72"/>
      <c r="Z69" s="70"/>
      <c r="AA69" s="71"/>
      <c r="AB69" s="71"/>
      <c r="AC69" s="71"/>
      <c r="AD69" s="72"/>
      <c r="AE69" s="70">
        <v>0</v>
      </c>
      <c r="AF69" s="71"/>
      <c r="AG69" s="71"/>
      <c r="AH69" s="72"/>
      <c r="AI69" s="70">
        <f t="shared" si="5"/>
        <v>0</v>
      </c>
      <c r="AJ69" s="71"/>
      <c r="AK69" s="71"/>
      <c r="AL69" s="71"/>
      <c r="AM69" s="72"/>
      <c r="AN69" s="70">
        <v>3200</v>
      </c>
      <c r="AO69" s="71"/>
      <c r="AP69" s="71"/>
      <c r="AQ69" s="71"/>
      <c r="AR69" s="72"/>
      <c r="AS69" s="70">
        <v>0</v>
      </c>
      <c r="AT69" s="71"/>
      <c r="AU69" s="71"/>
      <c r="AV69" s="71"/>
      <c r="AW69" s="72"/>
      <c r="AX69" s="70">
        <v>0</v>
      </c>
      <c r="AY69" s="71"/>
      <c r="AZ69" s="71"/>
      <c r="BA69" s="72"/>
      <c r="BB69" s="70">
        <f t="shared" si="8"/>
        <v>3200</v>
      </c>
      <c r="BC69" s="71"/>
      <c r="BD69" s="71"/>
      <c r="BE69" s="71"/>
      <c r="BF69" s="72"/>
      <c r="BG69" s="70">
        <v>5000</v>
      </c>
      <c r="BH69" s="71"/>
      <c r="BI69" s="71"/>
      <c r="BJ69" s="71"/>
      <c r="BK69" s="72"/>
      <c r="BL69" s="70">
        <v>0</v>
      </c>
      <c r="BM69" s="71"/>
      <c r="BN69" s="71"/>
      <c r="BO69" s="71"/>
      <c r="BP69" s="72"/>
      <c r="BQ69" s="70">
        <v>0</v>
      </c>
      <c r="BR69" s="71"/>
      <c r="BS69" s="71"/>
      <c r="BT69" s="72"/>
      <c r="BU69" s="70">
        <f t="shared" si="10"/>
        <v>5000</v>
      </c>
      <c r="BV69" s="71"/>
      <c r="BW69" s="71"/>
      <c r="BX69" s="71"/>
      <c r="BY69" s="72"/>
    </row>
    <row r="70" spans="1:79" s="25" customFormat="1" ht="12.75" customHeight="1" x14ac:dyDescent="0.2">
      <c r="A70" s="63">
        <v>2800</v>
      </c>
      <c r="B70" s="64"/>
      <c r="C70" s="64"/>
      <c r="D70" s="65"/>
      <c r="E70" s="66" t="s">
        <v>191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8"/>
      <c r="U70" s="70"/>
      <c r="V70" s="71"/>
      <c r="W70" s="71"/>
      <c r="X70" s="71"/>
      <c r="Y70" s="72"/>
      <c r="Z70" s="70"/>
      <c r="AA70" s="71"/>
      <c r="AB70" s="71"/>
      <c r="AC70" s="71"/>
      <c r="AD70" s="72"/>
      <c r="AE70" s="70">
        <v>0</v>
      </c>
      <c r="AF70" s="71"/>
      <c r="AG70" s="71"/>
      <c r="AH70" s="72"/>
      <c r="AI70" s="70">
        <f t="shared" si="5"/>
        <v>0</v>
      </c>
      <c r="AJ70" s="71"/>
      <c r="AK70" s="71"/>
      <c r="AL70" s="71"/>
      <c r="AM70" s="72"/>
      <c r="AN70" s="70"/>
      <c r="AO70" s="71"/>
      <c r="AP70" s="71"/>
      <c r="AQ70" s="71"/>
      <c r="AR70" s="72"/>
      <c r="AS70" s="70">
        <v>0</v>
      </c>
      <c r="AT70" s="71"/>
      <c r="AU70" s="71"/>
      <c r="AV70" s="71"/>
      <c r="AW70" s="72"/>
      <c r="AX70" s="70">
        <v>0</v>
      </c>
      <c r="AY70" s="71"/>
      <c r="AZ70" s="71"/>
      <c r="BA70" s="72"/>
      <c r="BB70" s="70">
        <f t="shared" si="8"/>
        <v>0</v>
      </c>
      <c r="BC70" s="71"/>
      <c r="BD70" s="71"/>
      <c r="BE70" s="71"/>
      <c r="BF70" s="72"/>
      <c r="BG70" s="70">
        <v>5000</v>
      </c>
      <c r="BH70" s="71"/>
      <c r="BI70" s="71"/>
      <c r="BJ70" s="71"/>
      <c r="BK70" s="72"/>
      <c r="BL70" s="70">
        <v>0</v>
      </c>
      <c r="BM70" s="71"/>
      <c r="BN70" s="71"/>
      <c r="BO70" s="71"/>
      <c r="BP70" s="72"/>
      <c r="BQ70" s="70">
        <v>0</v>
      </c>
      <c r="BR70" s="71"/>
      <c r="BS70" s="71"/>
      <c r="BT70" s="72"/>
      <c r="BU70" s="70">
        <f t="shared" si="10"/>
        <v>5000</v>
      </c>
      <c r="BV70" s="71"/>
      <c r="BW70" s="71"/>
      <c r="BX70" s="71"/>
      <c r="BY70" s="72"/>
    </row>
    <row r="71" spans="1:79" s="25" customFormat="1" ht="25.5" customHeight="1" x14ac:dyDescent="0.2">
      <c r="A71" s="63">
        <v>3110</v>
      </c>
      <c r="B71" s="64"/>
      <c r="C71" s="64"/>
      <c r="D71" s="65"/>
      <c r="E71" s="66" t="s">
        <v>192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8"/>
      <c r="U71" s="70"/>
      <c r="V71" s="71"/>
      <c r="W71" s="71"/>
      <c r="X71" s="71"/>
      <c r="Y71" s="72"/>
      <c r="Z71" s="70"/>
      <c r="AA71" s="71"/>
      <c r="AB71" s="71"/>
      <c r="AC71" s="71"/>
      <c r="AD71" s="72"/>
      <c r="AE71" s="70">
        <v>0</v>
      </c>
      <c r="AF71" s="71"/>
      <c r="AG71" s="71"/>
      <c r="AH71" s="72"/>
      <c r="AI71" s="70">
        <f t="shared" si="5"/>
        <v>0</v>
      </c>
      <c r="AJ71" s="71"/>
      <c r="AK71" s="71"/>
      <c r="AL71" s="71"/>
      <c r="AM71" s="72"/>
      <c r="AN71" s="70">
        <v>0</v>
      </c>
      <c r="AO71" s="71"/>
      <c r="AP71" s="71"/>
      <c r="AQ71" s="71"/>
      <c r="AR71" s="72"/>
      <c r="AS71" s="70">
        <v>0</v>
      </c>
      <c r="AT71" s="71"/>
      <c r="AU71" s="71"/>
      <c r="AV71" s="71"/>
      <c r="AW71" s="72"/>
      <c r="AX71" s="70">
        <v>0</v>
      </c>
      <c r="AY71" s="71"/>
      <c r="AZ71" s="71"/>
      <c r="BA71" s="72"/>
      <c r="BB71" s="70">
        <f t="shared" si="8"/>
        <v>0</v>
      </c>
      <c r="BC71" s="71"/>
      <c r="BD71" s="71"/>
      <c r="BE71" s="71"/>
      <c r="BF71" s="72"/>
      <c r="BG71" s="70">
        <v>0</v>
      </c>
      <c r="BH71" s="71"/>
      <c r="BI71" s="71"/>
      <c r="BJ71" s="71"/>
      <c r="BK71" s="72"/>
      <c r="BL71" s="70">
        <v>0</v>
      </c>
      <c r="BM71" s="71"/>
      <c r="BN71" s="71"/>
      <c r="BO71" s="71"/>
      <c r="BP71" s="72"/>
      <c r="BQ71" s="70">
        <v>0</v>
      </c>
      <c r="BR71" s="71"/>
      <c r="BS71" s="71"/>
      <c r="BT71" s="72"/>
      <c r="BU71" s="70">
        <f t="shared" si="7"/>
        <v>0</v>
      </c>
      <c r="BV71" s="71"/>
      <c r="BW71" s="71"/>
      <c r="BX71" s="71"/>
      <c r="BY71" s="72"/>
    </row>
    <row r="72" spans="1:79" s="6" customFormat="1" ht="12.75" customHeight="1" x14ac:dyDescent="0.2">
      <c r="A72" s="91"/>
      <c r="B72" s="92"/>
      <c r="C72" s="92"/>
      <c r="D72" s="93"/>
      <c r="E72" s="128" t="s">
        <v>146</v>
      </c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30"/>
      <c r="U72" s="88">
        <f>SUM(U58:Y71)</f>
        <v>0</v>
      </c>
      <c r="V72" s="89"/>
      <c r="W72" s="89"/>
      <c r="X72" s="89"/>
      <c r="Y72" s="90"/>
      <c r="Z72" s="88">
        <f>SUM(Z58:AD71)</f>
        <v>0</v>
      </c>
      <c r="AA72" s="89"/>
      <c r="AB72" s="89"/>
      <c r="AC72" s="89"/>
      <c r="AD72" s="90"/>
      <c r="AE72" s="88">
        <v>0</v>
      </c>
      <c r="AF72" s="89"/>
      <c r="AG72" s="89"/>
      <c r="AH72" s="90"/>
      <c r="AI72" s="88">
        <f t="shared" si="5"/>
        <v>0</v>
      </c>
      <c r="AJ72" s="89"/>
      <c r="AK72" s="89"/>
      <c r="AL72" s="89"/>
      <c r="AM72" s="90"/>
      <c r="AN72" s="88">
        <f t="shared" ref="AN72" si="11">SUM(AN58:AR71)</f>
        <v>10320200</v>
      </c>
      <c r="AO72" s="89"/>
      <c r="AP72" s="89"/>
      <c r="AQ72" s="89"/>
      <c r="AR72" s="90"/>
      <c r="AS72" s="88">
        <f t="shared" ref="AS72" si="12">SUM(AS58:AW71)</f>
        <v>625000</v>
      </c>
      <c r="AT72" s="89"/>
      <c r="AU72" s="89"/>
      <c r="AV72" s="89"/>
      <c r="AW72" s="90"/>
      <c r="AX72" s="88">
        <v>0</v>
      </c>
      <c r="AY72" s="89"/>
      <c r="AZ72" s="89"/>
      <c r="BA72" s="90"/>
      <c r="BB72" s="88">
        <f>SUM(BB58:BF71)</f>
        <v>10945200</v>
      </c>
      <c r="BC72" s="89"/>
      <c r="BD72" s="89"/>
      <c r="BE72" s="89"/>
      <c r="BF72" s="90"/>
      <c r="BG72" s="88">
        <f t="shared" ref="BG72" si="13">SUM(BG58:BK71)</f>
        <v>18147100</v>
      </c>
      <c r="BH72" s="89"/>
      <c r="BI72" s="89"/>
      <c r="BJ72" s="89"/>
      <c r="BK72" s="90"/>
      <c r="BL72" s="88">
        <f t="shared" ref="BL72" si="14">SUM(BL58:BP71)</f>
        <v>747000</v>
      </c>
      <c r="BM72" s="89"/>
      <c r="BN72" s="89"/>
      <c r="BO72" s="89"/>
      <c r="BP72" s="90"/>
      <c r="BQ72" s="88">
        <v>0</v>
      </c>
      <c r="BR72" s="89"/>
      <c r="BS72" s="89"/>
      <c r="BT72" s="90"/>
      <c r="BU72" s="88">
        <f t="shared" si="7"/>
        <v>18894100</v>
      </c>
      <c r="BV72" s="89"/>
      <c r="BW72" s="89"/>
      <c r="BX72" s="89"/>
      <c r="BY72" s="90"/>
    </row>
    <row r="74" spans="1:79" ht="14.25" customHeight="1" x14ac:dyDescent="0.2">
      <c r="A74" s="39" t="s">
        <v>252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5" customHeight="1" x14ac:dyDescent="0.2">
      <c r="A75" s="79" t="s">
        <v>173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</row>
    <row r="76" spans="1:79" ht="23.1" customHeight="1" x14ac:dyDescent="0.2">
      <c r="A76" s="81" t="s">
        <v>118</v>
      </c>
      <c r="B76" s="82"/>
      <c r="C76" s="82"/>
      <c r="D76" s="82"/>
      <c r="E76" s="83"/>
      <c r="F76" s="59" t="s">
        <v>19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45" t="s">
        <v>239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5" t="s">
        <v>240</v>
      </c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7"/>
      <c r="BG76" s="45" t="s">
        <v>241</v>
      </c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7"/>
    </row>
    <row r="77" spans="1:79" ht="51.75" customHeight="1" x14ac:dyDescent="0.2">
      <c r="A77" s="84"/>
      <c r="B77" s="85"/>
      <c r="C77" s="85"/>
      <c r="D77" s="85"/>
      <c r="E77" s="86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45" t="s">
        <v>4</v>
      </c>
      <c r="V77" s="46"/>
      <c r="W77" s="46"/>
      <c r="X77" s="46"/>
      <c r="Y77" s="47"/>
      <c r="Z77" s="45" t="s">
        <v>3</v>
      </c>
      <c r="AA77" s="46"/>
      <c r="AB77" s="46"/>
      <c r="AC77" s="46"/>
      <c r="AD77" s="47"/>
      <c r="AE77" s="48" t="s">
        <v>115</v>
      </c>
      <c r="AF77" s="49"/>
      <c r="AG77" s="49"/>
      <c r="AH77" s="50"/>
      <c r="AI77" s="45" t="s">
        <v>5</v>
      </c>
      <c r="AJ77" s="46"/>
      <c r="AK77" s="46"/>
      <c r="AL77" s="46"/>
      <c r="AM77" s="47"/>
      <c r="AN77" s="45" t="s">
        <v>4</v>
      </c>
      <c r="AO77" s="46"/>
      <c r="AP77" s="46"/>
      <c r="AQ77" s="46"/>
      <c r="AR77" s="47"/>
      <c r="AS77" s="45" t="s">
        <v>3</v>
      </c>
      <c r="AT77" s="46"/>
      <c r="AU77" s="46"/>
      <c r="AV77" s="46"/>
      <c r="AW77" s="47"/>
      <c r="AX77" s="48" t="s">
        <v>115</v>
      </c>
      <c r="AY77" s="49"/>
      <c r="AZ77" s="49"/>
      <c r="BA77" s="50"/>
      <c r="BB77" s="45" t="s">
        <v>95</v>
      </c>
      <c r="BC77" s="46"/>
      <c r="BD77" s="46"/>
      <c r="BE77" s="46"/>
      <c r="BF77" s="47"/>
      <c r="BG77" s="45" t="s">
        <v>4</v>
      </c>
      <c r="BH77" s="46"/>
      <c r="BI77" s="46"/>
      <c r="BJ77" s="46"/>
      <c r="BK77" s="47"/>
      <c r="BL77" s="45" t="s">
        <v>3</v>
      </c>
      <c r="BM77" s="46"/>
      <c r="BN77" s="46"/>
      <c r="BO77" s="46"/>
      <c r="BP77" s="47"/>
      <c r="BQ77" s="48" t="s">
        <v>115</v>
      </c>
      <c r="BR77" s="49"/>
      <c r="BS77" s="49"/>
      <c r="BT77" s="50"/>
      <c r="BU77" s="59" t="s">
        <v>96</v>
      </c>
      <c r="BV77" s="59"/>
      <c r="BW77" s="59"/>
      <c r="BX77" s="59"/>
      <c r="BY77" s="59"/>
    </row>
    <row r="78" spans="1:79" ht="15" customHeight="1" x14ac:dyDescent="0.2">
      <c r="A78" s="45">
        <v>1</v>
      </c>
      <c r="B78" s="46"/>
      <c r="C78" s="46"/>
      <c r="D78" s="46"/>
      <c r="E78" s="47"/>
      <c r="F78" s="45">
        <v>2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7"/>
      <c r="U78" s="45">
        <v>3</v>
      </c>
      <c r="V78" s="46"/>
      <c r="W78" s="46"/>
      <c r="X78" s="46"/>
      <c r="Y78" s="47"/>
      <c r="Z78" s="45">
        <v>4</v>
      </c>
      <c r="AA78" s="46"/>
      <c r="AB78" s="46"/>
      <c r="AC78" s="46"/>
      <c r="AD78" s="47"/>
      <c r="AE78" s="45">
        <v>5</v>
      </c>
      <c r="AF78" s="46"/>
      <c r="AG78" s="46"/>
      <c r="AH78" s="47"/>
      <c r="AI78" s="45">
        <v>6</v>
      </c>
      <c r="AJ78" s="46"/>
      <c r="AK78" s="46"/>
      <c r="AL78" s="46"/>
      <c r="AM78" s="47"/>
      <c r="AN78" s="45">
        <v>7</v>
      </c>
      <c r="AO78" s="46"/>
      <c r="AP78" s="46"/>
      <c r="AQ78" s="46"/>
      <c r="AR78" s="47"/>
      <c r="AS78" s="45">
        <v>8</v>
      </c>
      <c r="AT78" s="46"/>
      <c r="AU78" s="46"/>
      <c r="AV78" s="46"/>
      <c r="AW78" s="47"/>
      <c r="AX78" s="45">
        <v>9</v>
      </c>
      <c r="AY78" s="46"/>
      <c r="AZ78" s="46"/>
      <c r="BA78" s="47"/>
      <c r="BB78" s="45">
        <v>10</v>
      </c>
      <c r="BC78" s="46"/>
      <c r="BD78" s="46"/>
      <c r="BE78" s="46"/>
      <c r="BF78" s="47"/>
      <c r="BG78" s="45">
        <v>11</v>
      </c>
      <c r="BH78" s="46"/>
      <c r="BI78" s="46"/>
      <c r="BJ78" s="46"/>
      <c r="BK78" s="47"/>
      <c r="BL78" s="45">
        <v>12</v>
      </c>
      <c r="BM78" s="46"/>
      <c r="BN78" s="46"/>
      <c r="BO78" s="46"/>
      <c r="BP78" s="47"/>
      <c r="BQ78" s="45">
        <v>13</v>
      </c>
      <c r="BR78" s="46"/>
      <c r="BS78" s="46"/>
      <c r="BT78" s="47"/>
      <c r="BU78" s="59">
        <v>14</v>
      </c>
      <c r="BV78" s="59"/>
      <c r="BW78" s="59"/>
      <c r="BX78" s="59"/>
      <c r="BY78" s="59"/>
    </row>
    <row r="79" spans="1:79" s="1" customFormat="1" ht="13.5" hidden="1" customHeight="1" x14ac:dyDescent="0.2">
      <c r="A79" s="73" t="s">
        <v>63</v>
      </c>
      <c r="B79" s="74"/>
      <c r="C79" s="74"/>
      <c r="D79" s="74"/>
      <c r="E79" s="75"/>
      <c r="F79" s="73" t="s">
        <v>56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5"/>
      <c r="U79" s="73" t="s">
        <v>64</v>
      </c>
      <c r="V79" s="74"/>
      <c r="W79" s="74"/>
      <c r="X79" s="74"/>
      <c r="Y79" s="75"/>
      <c r="Z79" s="73" t="s">
        <v>65</v>
      </c>
      <c r="AA79" s="74"/>
      <c r="AB79" s="74"/>
      <c r="AC79" s="74"/>
      <c r="AD79" s="75"/>
      <c r="AE79" s="73" t="s">
        <v>90</v>
      </c>
      <c r="AF79" s="74"/>
      <c r="AG79" s="74"/>
      <c r="AH79" s="75"/>
      <c r="AI79" s="60" t="s">
        <v>169</v>
      </c>
      <c r="AJ79" s="61"/>
      <c r="AK79" s="61"/>
      <c r="AL79" s="61"/>
      <c r="AM79" s="62"/>
      <c r="AN79" s="73" t="s">
        <v>66</v>
      </c>
      <c r="AO79" s="74"/>
      <c r="AP79" s="74"/>
      <c r="AQ79" s="74"/>
      <c r="AR79" s="75"/>
      <c r="AS79" s="73" t="s">
        <v>67</v>
      </c>
      <c r="AT79" s="74"/>
      <c r="AU79" s="74"/>
      <c r="AV79" s="74"/>
      <c r="AW79" s="75"/>
      <c r="AX79" s="73" t="s">
        <v>91</v>
      </c>
      <c r="AY79" s="74"/>
      <c r="AZ79" s="74"/>
      <c r="BA79" s="75"/>
      <c r="BB79" s="60" t="s">
        <v>169</v>
      </c>
      <c r="BC79" s="61"/>
      <c r="BD79" s="61"/>
      <c r="BE79" s="61"/>
      <c r="BF79" s="62"/>
      <c r="BG79" s="73" t="s">
        <v>57</v>
      </c>
      <c r="BH79" s="74"/>
      <c r="BI79" s="74"/>
      <c r="BJ79" s="74"/>
      <c r="BK79" s="75"/>
      <c r="BL79" s="73" t="s">
        <v>58</v>
      </c>
      <c r="BM79" s="74"/>
      <c r="BN79" s="74"/>
      <c r="BO79" s="74"/>
      <c r="BP79" s="75"/>
      <c r="BQ79" s="73" t="s">
        <v>92</v>
      </c>
      <c r="BR79" s="74"/>
      <c r="BS79" s="74"/>
      <c r="BT79" s="75"/>
      <c r="BU79" s="87" t="s">
        <v>169</v>
      </c>
      <c r="BV79" s="87"/>
      <c r="BW79" s="87"/>
      <c r="BX79" s="87"/>
      <c r="BY79" s="87"/>
      <c r="CA79" t="s">
        <v>27</v>
      </c>
    </row>
    <row r="80" spans="1:79" s="6" customFormat="1" ht="12.75" customHeight="1" x14ac:dyDescent="0.2">
      <c r="A80" s="91"/>
      <c r="B80" s="92"/>
      <c r="C80" s="92"/>
      <c r="D80" s="92"/>
      <c r="E80" s="93"/>
      <c r="F80" s="91" t="s">
        <v>146</v>
      </c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/>
      <c r="U80" s="88"/>
      <c r="V80" s="89"/>
      <c r="W80" s="89"/>
      <c r="X80" s="89"/>
      <c r="Y80" s="90"/>
      <c r="Z80" s="88"/>
      <c r="AA80" s="89"/>
      <c r="AB80" s="89"/>
      <c r="AC80" s="89"/>
      <c r="AD80" s="90"/>
      <c r="AE80" s="88"/>
      <c r="AF80" s="89"/>
      <c r="AG80" s="89"/>
      <c r="AH80" s="90"/>
      <c r="AI80" s="88">
        <f>IF(ISNUMBER(U80),U80,0)+IF(ISNUMBER(Z80),Z80,0)</f>
        <v>0</v>
      </c>
      <c r="AJ80" s="89"/>
      <c r="AK80" s="89"/>
      <c r="AL80" s="89"/>
      <c r="AM80" s="90"/>
      <c r="AN80" s="88"/>
      <c r="AO80" s="89"/>
      <c r="AP80" s="89"/>
      <c r="AQ80" s="89"/>
      <c r="AR80" s="90"/>
      <c r="AS80" s="88"/>
      <c r="AT80" s="89"/>
      <c r="AU80" s="89"/>
      <c r="AV80" s="89"/>
      <c r="AW80" s="90"/>
      <c r="AX80" s="88"/>
      <c r="AY80" s="89"/>
      <c r="AZ80" s="89"/>
      <c r="BA80" s="90"/>
      <c r="BB80" s="88">
        <f>IF(ISNUMBER(AN80),AN80,0)+IF(ISNUMBER(AS80),AS80,0)</f>
        <v>0</v>
      </c>
      <c r="BC80" s="89"/>
      <c r="BD80" s="89"/>
      <c r="BE80" s="89"/>
      <c r="BF80" s="90"/>
      <c r="BG80" s="88"/>
      <c r="BH80" s="89"/>
      <c r="BI80" s="89"/>
      <c r="BJ80" s="89"/>
      <c r="BK80" s="90"/>
      <c r="BL80" s="88"/>
      <c r="BM80" s="89"/>
      <c r="BN80" s="89"/>
      <c r="BO80" s="89"/>
      <c r="BP80" s="90"/>
      <c r="BQ80" s="88"/>
      <c r="BR80" s="89"/>
      <c r="BS80" s="89"/>
      <c r="BT80" s="90"/>
      <c r="BU80" s="88">
        <f>IF(ISNUMBER(BG80),BG80,0)+IF(ISNUMBER(BL80),BL80,0)</f>
        <v>0</v>
      </c>
      <c r="BV80" s="89"/>
      <c r="BW80" s="89"/>
      <c r="BX80" s="89"/>
      <c r="BY80" s="90"/>
      <c r="CA80" s="6" t="s">
        <v>28</v>
      </c>
    </row>
    <row r="82" spans="1:79" ht="14.25" customHeight="1" x14ac:dyDescent="0.2">
      <c r="A82" s="39" t="s">
        <v>253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79" ht="15" customHeight="1" x14ac:dyDescent="0.2">
      <c r="A83" s="79" t="s">
        <v>173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</row>
    <row r="84" spans="1:79" ht="23.1" customHeight="1" x14ac:dyDescent="0.2">
      <c r="A84" s="81" t="s">
        <v>117</v>
      </c>
      <c r="B84" s="82"/>
      <c r="C84" s="82"/>
      <c r="D84" s="83"/>
      <c r="E84" s="53" t="s">
        <v>19</v>
      </c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/>
      <c r="X84" s="45" t="s">
        <v>175</v>
      </c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R84" s="59" t="s">
        <v>242</v>
      </c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</row>
    <row r="85" spans="1:79" ht="48.75" customHeight="1" x14ac:dyDescent="0.2">
      <c r="A85" s="84"/>
      <c r="B85" s="85"/>
      <c r="C85" s="85"/>
      <c r="D85" s="86"/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53" t="s">
        <v>4</v>
      </c>
      <c r="Y85" s="54"/>
      <c r="Z85" s="54"/>
      <c r="AA85" s="54"/>
      <c r="AB85" s="55"/>
      <c r="AC85" s="53" t="s">
        <v>3</v>
      </c>
      <c r="AD85" s="54"/>
      <c r="AE85" s="54"/>
      <c r="AF85" s="54"/>
      <c r="AG85" s="55"/>
      <c r="AH85" s="48" t="s">
        <v>115</v>
      </c>
      <c r="AI85" s="49"/>
      <c r="AJ85" s="49"/>
      <c r="AK85" s="49"/>
      <c r="AL85" s="50"/>
      <c r="AM85" s="45" t="s">
        <v>5</v>
      </c>
      <c r="AN85" s="46"/>
      <c r="AO85" s="46"/>
      <c r="AP85" s="46"/>
      <c r="AQ85" s="47"/>
      <c r="AR85" s="45" t="s">
        <v>4</v>
      </c>
      <c r="AS85" s="46"/>
      <c r="AT85" s="46"/>
      <c r="AU85" s="46"/>
      <c r="AV85" s="47"/>
      <c r="AW85" s="45" t="s">
        <v>3</v>
      </c>
      <c r="AX85" s="46"/>
      <c r="AY85" s="46"/>
      <c r="AZ85" s="46"/>
      <c r="BA85" s="47"/>
      <c r="BB85" s="48" t="s">
        <v>115</v>
      </c>
      <c r="BC85" s="49"/>
      <c r="BD85" s="49"/>
      <c r="BE85" s="49"/>
      <c r="BF85" s="50"/>
      <c r="BG85" s="45" t="s">
        <v>95</v>
      </c>
      <c r="BH85" s="46"/>
      <c r="BI85" s="46"/>
      <c r="BJ85" s="46"/>
      <c r="BK85" s="47"/>
    </row>
    <row r="86" spans="1:79" ht="12.75" customHeight="1" x14ac:dyDescent="0.2">
      <c r="A86" s="45">
        <v>1</v>
      </c>
      <c r="B86" s="46"/>
      <c r="C86" s="46"/>
      <c r="D86" s="47"/>
      <c r="E86" s="45">
        <v>2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5">
        <v>3</v>
      </c>
      <c r="Y86" s="46"/>
      <c r="Z86" s="46"/>
      <c r="AA86" s="46"/>
      <c r="AB86" s="47"/>
      <c r="AC86" s="45">
        <v>4</v>
      </c>
      <c r="AD86" s="46"/>
      <c r="AE86" s="46"/>
      <c r="AF86" s="46"/>
      <c r="AG86" s="47"/>
      <c r="AH86" s="45">
        <v>5</v>
      </c>
      <c r="AI86" s="46"/>
      <c r="AJ86" s="46"/>
      <c r="AK86" s="46"/>
      <c r="AL86" s="47"/>
      <c r="AM86" s="45">
        <v>6</v>
      </c>
      <c r="AN86" s="46"/>
      <c r="AO86" s="46"/>
      <c r="AP86" s="46"/>
      <c r="AQ86" s="47"/>
      <c r="AR86" s="45">
        <v>7</v>
      </c>
      <c r="AS86" s="46"/>
      <c r="AT86" s="46"/>
      <c r="AU86" s="46"/>
      <c r="AV86" s="47"/>
      <c r="AW86" s="45">
        <v>8</v>
      </c>
      <c r="AX86" s="46"/>
      <c r="AY86" s="46"/>
      <c r="AZ86" s="46"/>
      <c r="BA86" s="47"/>
      <c r="BB86" s="45">
        <v>9</v>
      </c>
      <c r="BC86" s="46"/>
      <c r="BD86" s="46"/>
      <c r="BE86" s="46"/>
      <c r="BF86" s="47"/>
      <c r="BG86" s="45">
        <v>10</v>
      </c>
      <c r="BH86" s="46"/>
      <c r="BI86" s="46"/>
      <c r="BJ86" s="46"/>
      <c r="BK86" s="47"/>
    </row>
    <row r="87" spans="1:79" s="1" customFormat="1" ht="12.75" hidden="1" customHeight="1" x14ac:dyDescent="0.2">
      <c r="A87" s="73" t="s">
        <v>63</v>
      </c>
      <c r="B87" s="74"/>
      <c r="C87" s="74"/>
      <c r="D87" s="75"/>
      <c r="E87" s="73" t="s">
        <v>56</v>
      </c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5"/>
      <c r="X87" s="139" t="s">
        <v>59</v>
      </c>
      <c r="Y87" s="140"/>
      <c r="Z87" s="140"/>
      <c r="AA87" s="140"/>
      <c r="AB87" s="141"/>
      <c r="AC87" s="139" t="s">
        <v>60</v>
      </c>
      <c r="AD87" s="140"/>
      <c r="AE87" s="140"/>
      <c r="AF87" s="140"/>
      <c r="AG87" s="141"/>
      <c r="AH87" s="73" t="s">
        <v>93</v>
      </c>
      <c r="AI87" s="74"/>
      <c r="AJ87" s="74"/>
      <c r="AK87" s="74"/>
      <c r="AL87" s="75"/>
      <c r="AM87" s="60" t="s">
        <v>170</v>
      </c>
      <c r="AN87" s="61"/>
      <c r="AO87" s="61"/>
      <c r="AP87" s="61"/>
      <c r="AQ87" s="62"/>
      <c r="AR87" s="73" t="s">
        <v>61</v>
      </c>
      <c r="AS87" s="74"/>
      <c r="AT87" s="74"/>
      <c r="AU87" s="74"/>
      <c r="AV87" s="75"/>
      <c r="AW87" s="73" t="s">
        <v>62</v>
      </c>
      <c r="AX87" s="74"/>
      <c r="AY87" s="74"/>
      <c r="AZ87" s="74"/>
      <c r="BA87" s="75"/>
      <c r="BB87" s="73" t="s">
        <v>94</v>
      </c>
      <c r="BC87" s="74"/>
      <c r="BD87" s="74"/>
      <c r="BE87" s="74"/>
      <c r="BF87" s="75"/>
      <c r="BG87" s="60" t="s">
        <v>170</v>
      </c>
      <c r="BH87" s="61"/>
      <c r="BI87" s="61"/>
      <c r="BJ87" s="61"/>
      <c r="BK87" s="62"/>
      <c r="CA87" t="s">
        <v>29</v>
      </c>
    </row>
    <row r="88" spans="1:79" s="25" customFormat="1" ht="12.75" customHeight="1" x14ac:dyDescent="0.2">
      <c r="A88" s="63">
        <v>2111</v>
      </c>
      <c r="B88" s="64"/>
      <c r="C88" s="64"/>
      <c r="D88" s="65"/>
      <c r="E88" s="66" t="s">
        <v>181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70">
        <f>BG58*1.1</f>
        <v>13092640.000000002</v>
      </c>
      <c r="Y88" s="71"/>
      <c r="Z88" s="71"/>
      <c r="AA88" s="71"/>
      <c r="AB88" s="72"/>
      <c r="AC88" s="70">
        <v>0</v>
      </c>
      <c r="AD88" s="71"/>
      <c r="AE88" s="71"/>
      <c r="AF88" s="71"/>
      <c r="AG88" s="72"/>
      <c r="AH88" s="70">
        <v>0</v>
      </c>
      <c r="AI88" s="71"/>
      <c r="AJ88" s="71"/>
      <c r="AK88" s="71"/>
      <c r="AL88" s="72"/>
      <c r="AM88" s="70">
        <f t="shared" ref="AM88:AM102" si="15">IF(ISNUMBER(X88),X88,0)+IF(ISNUMBER(AC88),AC88,0)</f>
        <v>13092640.000000002</v>
      </c>
      <c r="AN88" s="71"/>
      <c r="AO88" s="71"/>
      <c r="AP88" s="71"/>
      <c r="AQ88" s="72"/>
      <c r="AR88" s="70">
        <f>X88*1.1</f>
        <v>14401904.000000004</v>
      </c>
      <c r="AS88" s="71"/>
      <c r="AT88" s="71"/>
      <c r="AU88" s="71"/>
      <c r="AV88" s="72"/>
      <c r="AW88" s="70">
        <v>0</v>
      </c>
      <c r="AX88" s="71"/>
      <c r="AY88" s="71"/>
      <c r="AZ88" s="71"/>
      <c r="BA88" s="72"/>
      <c r="BB88" s="70">
        <v>0</v>
      </c>
      <c r="BC88" s="71"/>
      <c r="BD88" s="71"/>
      <c r="BE88" s="71"/>
      <c r="BF88" s="72"/>
      <c r="BG88" s="69">
        <f t="shared" ref="BG88:BG102" si="16">IF(ISNUMBER(AR88),AR88,0)+IF(ISNUMBER(AW88),AW88,0)</f>
        <v>14401904.000000004</v>
      </c>
      <c r="BH88" s="69"/>
      <c r="BI88" s="69"/>
      <c r="BJ88" s="69"/>
      <c r="BK88" s="69"/>
      <c r="CA88" s="25" t="s">
        <v>30</v>
      </c>
    </row>
    <row r="89" spans="1:79" s="25" customFormat="1" ht="12.75" customHeight="1" x14ac:dyDescent="0.2">
      <c r="A89" s="63">
        <v>2120</v>
      </c>
      <c r="B89" s="64"/>
      <c r="C89" s="64"/>
      <c r="D89" s="65"/>
      <c r="E89" s="66" t="s">
        <v>182</v>
      </c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8"/>
      <c r="X89" s="70">
        <f t="shared" ref="X89:X101" si="17">BG59*1.1</f>
        <v>2880350</v>
      </c>
      <c r="Y89" s="71"/>
      <c r="Z89" s="71"/>
      <c r="AA89" s="71"/>
      <c r="AB89" s="72"/>
      <c r="AC89" s="70">
        <v>0</v>
      </c>
      <c r="AD89" s="71"/>
      <c r="AE89" s="71"/>
      <c r="AF89" s="71"/>
      <c r="AG89" s="72"/>
      <c r="AH89" s="70">
        <v>0</v>
      </c>
      <c r="AI89" s="71"/>
      <c r="AJ89" s="71"/>
      <c r="AK89" s="71"/>
      <c r="AL89" s="72"/>
      <c r="AM89" s="70">
        <f t="shared" si="15"/>
        <v>2880350</v>
      </c>
      <c r="AN89" s="71"/>
      <c r="AO89" s="71"/>
      <c r="AP89" s="71"/>
      <c r="AQ89" s="72"/>
      <c r="AR89" s="70">
        <f t="shared" ref="AR89:AR101" si="18">X89*1.1</f>
        <v>3168385.0000000005</v>
      </c>
      <c r="AS89" s="71"/>
      <c r="AT89" s="71"/>
      <c r="AU89" s="71"/>
      <c r="AV89" s="72"/>
      <c r="AW89" s="70">
        <v>0</v>
      </c>
      <c r="AX89" s="71"/>
      <c r="AY89" s="71"/>
      <c r="AZ89" s="71"/>
      <c r="BA89" s="72"/>
      <c r="BB89" s="70">
        <v>0</v>
      </c>
      <c r="BC89" s="71"/>
      <c r="BD89" s="71"/>
      <c r="BE89" s="71"/>
      <c r="BF89" s="72"/>
      <c r="BG89" s="69">
        <f t="shared" si="16"/>
        <v>3168385.0000000005</v>
      </c>
      <c r="BH89" s="69"/>
      <c r="BI89" s="69"/>
      <c r="BJ89" s="69"/>
      <c r="BK89" s="69"/>
    </row>
    <row r="90" spans="1:79" s="25" customFormat="1" ht="12.75" customHeight="1" x14ac:dyDescent="0.2">
      <c r="A90" s="63">
        <v>2210</v>
      </c>
      <c r="B90" s="64"/>
      <c r="C90" s="64"/>
      <c r="D90" s="65"/>
      <c r="E90" s="66" t="s">
        <v>183</v>
      </c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/>
      <c r="X90" s="70">
        <f t="shared" si="17"/>
        <v>550000</v>
      </c>
      <c r="Y90" s="71"/>
      <c r="Z90" s="71"/>
      <c r="AA90" s="71"/>
      <c r="AB90" s="72"/>
      <c r="AC90" s="70">
        <v>0</v>
      </c>
      <c r="AD90" s="71"/>
      <c r="AE90" s="71"/>
      <c r="AF90" s="71"/>
      <c r="AG90" s="72"/>
      <c r="AH90" s="70">
        <v>0</v>
      </c>
      <c r="AI90" s="71"/>
      <c r="AJ90" s="71"/>
      <c r="AK90" s="71"/>
      <c r="AL90" s="72"/>
      <c r="AM90" s="70">
        <f t="shared" ref="AM90:AM101" si="19">IF(ISNUMBER(X90),X90,0)+IF(ISNUMBER(AC90),AC90,0)</f>
        <v>550000</v>
      </c>
      <c r="AN90" s="71"/>
      <c r="AO90" s="71"/>
      <c r="AP90" s="71"/>
      <c r="AQ90" s="72"/>
      <c r="AR90" s="70">
        <f t="shared" si="18"/>
        <v>605000</v>
      </c>
      <c r="AS90" s="71"/>
      <c r="AT90" s="71"/>
      <c r="AU90" s="71"/>
      <c r="AV90" s="72"/>
      <c r="AW90" s="70">
        <v>0</v>
      </c>
      <c r="AX90" s="71"/>
      <c r="AY90" s="71"/>
      <c r="AZ90" s="71"/>
      <c r="BA90" s="72"/>
      <c r="BB90" s="70">
        <v>0</v>
      </c>
      <c r="BC90" s="71"/>
      <c r="BD90" s="71"/>
      <c r="BE90" s="71"/>
      <c r="BF90" s="72"/>
      <c r="BG90" s="69">
        <f t="shared" ref="BG90:BG101" si="20">IF(ISNUMBER(AR90),AR90,0)+IF(ISNUMBER(AW90),AW90,0)</f>
        <v>605000</v>
      </c>
      <c r="BH90" s="69"/>
      <c r="BI90" s="69"/>
      <c r="BJ90" s="69"/>
      <c r="BK90" s="69"/>
    </row>
    <row r="91" spans="1:79" s="25" customFormat="1" ht="12.75" customHeight="1" x14ac:dyDescent="0.2">
      <c r="A91" s="63">
        <v>2220</v>
      </c>
      <c r="B91" s="64"/>
      <c r="C91" s="64"/>
      <c r="D91" s="65"/>
      <c r="E91" s="66" t="s">
        <v>215</v>
      </c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8"/>
      <c r="X91" s="70">
        <f t="shared" si="17"/>
        <v>22000</v>
      </c>
      <c r="Y91" s="71"/>
      <c r="Z91" s="71"/>
      <c r="AA91" s="71"/>
      <c r="AB91" s="72"/>
      <c r="AC91" s="70"/>
      <c r="AD91" s="71"/>
      <c r="AE91" s="71"/>
      <c r="AF91" s="71"/>
      <c r="AG91" s="72"/>
      <c r="AH91" s="70"/>
      <c r="AI91" s="71"/>
      <c r="AJ91" s="71"/>
      <c r="AK91" s="71"/>
      <c r="AL91" s="72"/>
      <c r="AM91" s="70">
        <f t="shared" si="19"/>
        <v>22000</v>
      </c>
      <c r="AN91" s="71"/>
      <c r="AO91" s="71"/>
      <c r="AP91" s="71"/>
      <c r="AQ91" s="72"/>
      <c r="AR91" s="70">
        <f t="shared" si="18"/>
        <v>24200.000000000004</v>
      </c>
      <c r="AS91" s="71"/>
      <c r="AT91" s="71"/>
      <c r="AU91" s="71"/>
      <c r="AV91" s="72"/>
      <c r="AW91" s="70"/>
      <c r="AX91" s="71"/>
      <c r="AY91" s="71"/>
      <c r="AZ91" s="71"/>
      <c r="BA91" s="72"/>
      <c r="BB91" s="70"/>
      <c r="BC91" s="71"/>
      <c r="BD91" s="71"/>
      <c r="BE91" s="71"/>
      <c r="BF91" s="72"/>
      <c r="BG91" s="69">
        <f t="shared" si="20"/>
        <v>24200.000000000004</v>
      </c>
      <c r="BH91" s="69"/>
      <c r="BI91" s="69"/>
      <c r="BJ91" s="69"/>
      <c r="BK91" s="69"/>
    </row>
    <row r="92" spans="1:79" s="25" customFormat="1" ht="12.75" customHeight="1" x14ac:dyDescent="0.2">
      <c r="A92" s="63">
        <v>2230</v>
      </c>
      <c r="B92" s="64"/>
      <c r="C92" s="64"/>
      <c r="D92" s="65"/>
      <c r="E92" s="66" t="s">
        <v>216</v>
      </c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70">
        <f t="shared" si="17"/>
        <v>1117160</v>
      </c>
      <c r="Y92" s="71"/>
      <c r="Z92" s="71"/>
      <c r="AA92" s="71"/>
      <c r="AB92" s="72"/>
      <c r="AC92" s="70">
        <v>821700</v>
      </c>
      <c r="AD92" s="71"/>
      <c r="AE92" s="71"/>
      <c r="AF92" s="71"/>
      <c r="AG92" s="72"/>
      <c r="AH92" s="70"/>
      <c r="AI92" s="71"/>
      <c r="AJ92" s="71"/>
      <c r="AK92" s="71"/>
      <c r="AL92" s="72"/>
      <c r="AM92" s="70">
        <f t="shared" si="19"/>
        <v>1938860</v>
      </c>
      <c r="AN92" s="71"/>
      <c r="AO92" s="71"/>
      <c r="AP92" s="71"/>
      <c r="AQ92" s="72"/>
      <c r="AR92" s="70">
        <f t="shared" si="18"/>
        <v>1228876</v>
      </c>
      <c r="AS92" s="71"/>
      <c r="AT92" s="71"/>
      <c r="AU92" s="71"/>
      <c r="AV92" s="72"/>
      <c r="AW92" s="70">
        <v>903870</v>
      </c>
      <c r="AX92" s="71"/>
      <c r="AY92" s="71"/>
      <c r="AZ92" s="71"/>
      <c r="BA92" s="72"/>
      <c r="BB92" s="70"/>
      <c r="BC92" s="71"/>
      <c r="BD92" s="71"/>
      <c r="BE92" s="71"/>
      <c r="BF92" s="72"/>
      <c r="BG92" s="69">
        <f t="shared" si="20"/>
        <v>2132746</v>
      </c>
      <c r="BH92" s="69"/>
      <c r="BI92" s="69"/>
      <c r="BJ92" s="69"/>
      <c r="BK92" s="69"/>
    </row>
    <row r="93" spans="1:79" s="25" customFormat="1" ht="12.75" customHeight="1" x14ac:dyDescent="0.2">
      <c r="A93" s="63">
        <v>2240</v>
      </c>
      <c r="B93" s="64"/>
      <c r="C93" s="64"/>
      <c r="D93" s="65"/>
      <c r="E93" s="66" t="s">
        <v>184</v>
      </c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8"/>
      <c r="X93" s="70">
        <f t="shared" si="17"/>
        <v>385000.00000000006</v>
      </c>
      <c r="Y93" s="71"/>
      <c r="Z93" s="71"/>
      <c r="AA93" s="71"/>
      <c r="AB93" s="72"/>
      <c r="AC93" s="70">
        <v>0</v>
      </c>
      <c r="AD93" s="71"/>
      <c r="AE93" s="71"/>
      <c r="AF93" s="71"/>
      <c r="AG93" s="72"/>
      <c r="AH93" s="70">
        <v>0</v>
      </c>
      <c r="AI93" s="71"/>
      <c r="AJ93" s="71"/>
      <c r="AK93" s="71"/>
      <c r="AL93" s="72"/>
      <c r="AM93" s="70">
        <f t="shared" si="19"/>
        <v>385000.00000000006</v>
      </c>
      <c r="AN93" s="71"/>
      <c r="AO93" s="71"/>
      <c r="AP93" s="71"/>
      <c r="AQ93" s="72"/>
      <c r="AR93" s="70">
        <f t="shared" si="18"/>
        <v>423500.00000000012</v>
      </c>
      <c r="AS93" s="71"/>
      <c r="AT93" s="71"/>
      <c r="AU93" s="71"/>
      <c r="AV93" s="72"/>
      <c r="AW93" s="70">
        <v>0</v>
      </c>
      <c r="AX93" s="71"/>
      <c r="AY93" s="71"/>
      <c r="AZ93" s="71"/>
      <c r="BA93" s="72"/>
      <c r="BB93" s="70">
        <v>0</v>
      </c>
      <c r="BC93" s="71"/>
      <c r="BD93" s="71"/>
      <c r="BE93" s="71"/>
      <c r="BF93" s="72"/>
      <c r="BG93" s="69">
        <f t="shared" si="20"/>
        <v>423500.00000000012</v>
      </c>
      <c r="BH93" s="69"/>
      <c r="BI93" s="69"/>
      <c r="BJ93" s="69"/>
      <c r="BK93" s="69"/>
    </row>
    <row r="94" spans="1:79" s="25" customFormat="1" ht="12.75" customHeight="1" x14ac:dyDescent="0.2">
      <c r="A94" s="63">
        <v>2250</v>
      </c>
      <c r="B94" s="64"/>
      <c r="C94" s="64"/>
      <c r="D94" s="65"/>
      <c r="E94" s="66" t="s">
        <v>185</v>
      </c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8"/>
      <c r="X94" s="70">
        <f t="shared" si="17"/>
        <v>11000</v>
      </c>
      <c r="Y94" s="71"/>
      <c r="Z94" s="71"/>
      <c r="AA94" s="71"/>
      <c r="AB94" s="72"/>
      <c r="AC94" s="70">
        <v>0</v>
      </c>
      <c r="AD94" s="71"/>
      <c r="AE94" s="71"/>
      <c r="AF94" s="71"/>
      <c r="AG94" s="72"/>
      <c r="AH94" s="70">
        <v>0</v>
      </c>
      <c r="AI94" s="71"/>
      <c r="AJ94" s="71"/>
      <c r="AK94" s="71"/>
      <c r="AL94" s="72"/>
      <c r="AM94" s="70">
        <f t="shared" si="19"/>
        <v>11000</v>
      </c>
      <c r="AN94" s="71"/>
      <c r="AO94" s="71"/>
      <c r="AP94" s="71"/>
      <c r="AQ94" s="72"/>
      <c r="AR94" s="70">
        <f t="shared" si="18"/>
        <v>12100.000000000002</v>
      </c>
      <c r="AS94" s="71"/>
      <c r="AT94" s="71"/>
      <c r="AU94" s="71"/>
      <c r="AV94" s="72"/>
      <c r="AW94" s="70">
        <v>0</v>
      </c>
      <c r="AX94" s="71"/>
      <c r="AY94" s="71"/>
      <c r="AZ94" s="71"/>
      <c r="BA94" s="72"/>
      <c r="BB94" s="70">
        <v>0</v>
      </c>
      <c r="BC94" s="71"/>
      <c r="BD94" s="71"/>
      <c r="BE94" s="71"/>
      <c r="BF94" s="72"/>
      <c r="BG94" s="69">
        <f t="shared" si="20"/>
        <v>12100.000000000002</v>
      </c>
      <c r="BH94" s="69"/>
      <c r="BI94" s="69"/>
      <c r="BJ94" s="69"/>
      <c r="BK94" s="69"/>
    </row>
    <row r="95" spans="1:79" s="25" customFormat="1" ht="12.75" customHeight="1" x14ac:dyDescent="0.2">
      <c r="A95" s="63">
        <v>2272</v>
      </c>
      <c r="B95" s="64"/>
      <c r="C95" s="64"/>
      <c r="D95" s="65"/>
      <c r="E95" s="66" t="s">
        <v>186</v>
      </c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8"/>
      <c r="X95" s="70">
        <f t="shared" si="17"/>
        <v>36080</v>
      </c>
      <c r="Y95" s="71"/>
      <c r="Z95" s="71"/>
      <c r="AA95" s="71"/>
      <c r="AB95" s="72"/>
      <c r="AC95" s="70">
        <v>0</v>
      </c>
      <c r="AD95" s="71"/>
      <c r="AE95" s="71"/>
      <c r="AF95" s="71"/>
      <c r="AG95" s="72"/>
      <c r="AH95" s="70">
        <v>0</v>
      </c>
      <c r="AI95" s="71"/>
      <c r="AJ95" s="71"/>
      <c r="AK95" s="71"/>
      <c r="AL95" s="72"/>
      <c r="AM95" s="70">
        <f t="shared" si="19"/>
        <v>36080</v>
      </c>
      <c r="AN95" s="71"/>
      <c r="AO95" s="71"/>
      <c r="AP95" s="71"/>
      <c r="AQ95" s="72"/>
      <c r="AR95" s="70">
        <f t="shared" si="18"/>
        <v>39688</v>
      </c>
      <c r="AS95" s="71"/>
      <c r="AT95" s="71"/>
      <c r="AU95" s="71"/>
      <c r="AV95" s="72"/>
      <c r="AW95" s="70">
        <v>0</v>
      </c>
      <c r="AX95" s="71"/>
      <c r="AY95" s="71"/>
      <c r="AZ95" s="71"/>
      <c r="BA95" s="72"/>
      <c r="BB95" s="70">
        <v>0</v>
      </c>
      <c r="BC95" s="71"/>
      <c r="BD95" s="71"/>
      <c r="BE95" s="71"/>
      <c r="BF95" s="72"/>
      <c r="BG95" s="69">
        <f t="shared" si="20"/>
        <v>39688</v>
      </c>
      <c r="BH95" s="69"/>
      <c r="BI95" s="69"/>
      <c r="BJ95" s="69"/>
      <c r="BK95" s="69"/>
    </row>
    <row r="96" spans="1:79" s="25" customFormat="1" ht="12.75" customHeight="1" x14ac:dyDescent="0.2">
      <c r="A96" s="63">
        <v>2273</v>
      </c>
      <c r="B96" s="64"/>
      <c r="C96" s="64"/>
      <c r="D96" s="65"/>
      <c r="E96" s="66" t="s">
        <v>187</v>
      </c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70">
        <f t="shared" si="17"/>
        <v>527450</v>
      </c>
      <c r="Y96" s="71"/>
      <c r="Z96" s="71"/>
      <c r="AA96" s="71"/>
      <c r="AB96" s="72"/>
      <c r="AC96" s="70">
        <v>0</v>
      </c>
      <c r="AD96" s="71"/>
      <c r="AE96" s="71"/>
      <c r="AF96" s="71"/>
      <c r="AG96" s="72"/>
      <c r="AH96" s="70">
        <v>0</v>
      </c>
      <c r="AI96" s="71"/>
      <c r="AJ96" s="71"/>
      <c r="AK96" s="71"/>
      <c r="AL96" s="72"/>
      <c r="AM96" s="70">
        <f t="shared" si="19"/>
        <v>527450</v>
      </c>
      <c r="AN96" s="71"/>
      <c r="AO96" s="71"/>
      <c r="AP96" s="71"/>
      <c r="AQ96" s="72"/>
      <c r="AR96" s="70">
        <f t="shared" si="18"/>
        <v>580195</v>
      </c>
      <c r="AS96" s="71"/>
      <c r="AT96" s="71"/>
      <c r="AU96" s="71"/>
      <c r="AV96" s="72"/>
      <c r="AW96" s="70">
        <v>0</v>
      </c>
      <c r="AX96" s="71"/>
      <c r="AY96" s="71"/>
      <c r="AZ96" s="71"/>
      <c r="BA96" s="72"/>
      <c r="BB96" s="70">
        <v>0</v>
      </c>
      <c r="BC96" s="71"/>
      <c r="BD96" s="71"/>
      <c r="BE96" s="71"/>
      <c r="BF96" s="72"/>
      <c r="BG96" s="69">
        <f t="shared" si="20"/>
        <v>580195</v>
      </c>
      <c r="BH96" s="69"/>
      <c r="BI96" s="69"/>
      <c r="BJ96" s="69"/>
      <c r="BK96" s="69"/>
    </row>
    <row r="97" spans="1:79" s="25" customFormat="1" ht="12.75" customHeight="1" x14ac:dyDescent="0.2">
      <c r="A97" s="63">
        <v>2274</v>
      </c>
      <c r="B97" s="64"/>
      <c r="C97" s="64"/>
      <c r="D97" s="65"/>
      <c r="E97" s="66" t="s">
        <v>188</v>
      </c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8"/>
      <c r="X97" s="70">
        <f t="shared" si="17"/>
        <v>1274130</v>
      </c>
      <c r="Y97" s="71"/>
      <c r="Z97" s="71"/>
      <c r="AA97" s="71"/>
      <c r="AB97" s="72"/>
      <c r="AC97" s="70">
        <v>0</v>
      </c>
      <c r="AD97" s="71"/>
      <c r="AE97" s="71"/>
      <c r="AF97" s="71"/>
      <c r="AG97" s="72"/>
      <c r="AH97" s="70">
        <v>0</v>
      </c>
      <c r="AI97" s="71"/>
      <c r="AJ97" s="71"/>
      <c r="AK97" s="71"/>
      <c r="AL97" s="72"/>
      <c r="AM97" s="70">
        <f t="shared" si="19"/>
        <v>1274130</v>
      </c>
      <c r="AN97" s="71"/>
      <c r="AO97" s="71"/>
      <c r="AP97" s="71"/>
      <c r="AQ97" s="72"/>
      <c r="AR97" s="70">
        <f t="shared" si="18"/>
        <v>1401543</v>
      </c>
      <c r="AS97" s="71"/>
      <c r="AT97" s="71"/>
      <c r="AU97" s="71"/>
      <c r="AV97" s="72"/>
      <c r="AW97" s="70">
        <v>0</v>
      </c>
      <c r="AX97" s="71"/>
      <c r="AY97" s="71"/>
      <c r="AZ97" s="71"/>
      <c r="BA97" s="72"/>
      <c r="BB97" s="70">
        <v>0</v>
      </c>
      <c r="BC97" s="71"/>
      <c r="BD97" s="71"/>
      <c r="BE97" s="71"/>
      <c r="BF97" s="72"/>
      <c r="BG97" s="69">
        <f t="shared" si="20"/>
        <v>1401543</v>
      </c>
      <c r="BH97" s="69"/>
      <c r="BI97" s="69"/>
      <c r="BJ97" s="69"/>
      <c r="BK97" s="69"/>
    </row>
    <row r="98" spans="1:79" s="25" customFormat="1" ht="12.75" customHeight="1" x14ac:dyDescent="0.2">
      <c r="A98" s="63">
        <v>2275</v>
      </c>
      <c r="B98" s="64"/>
      <c r="C98" s="64"/>
      <c r="D98" s="65"/>
      <c r="E98" s="66" t="s">
        <v>189</v>
      </c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70">
        <f t="shared" si="17"/>
        <v>55000.000000000007</v>
      </c>
      <c r="Y98" s="71"/>
      <c r="Z98" s="71"/>
      <c r="AA98" s="71"/>
      <c r="AB98" s="72"/>
      <c r="AC98" s="70">
        <v>0</v>
      </c>
      <c r="AD98" s="71"/>
      <c r="AE98" s="71"/>
      <c r="AF98" s="71"/>
      <c r="AG98" s="72"/>
      <c r="AH98" s="70">
        <v>0</v>
      </c>
      <c r="AI98" s="71"/>
      <c r="AJ98" s="71"/>
      <c r="AK98" s="71"/>
      <c r="AL98" s="72"/>
      <c r="AM98" s="70">
        <f t="shared" si="19"/>
        <v>55000.000000000007</v>
      </c>
      <c r="AN98" s="71"/>
      <c r="AO98" s="71"/>
      <c r="AP98" s="71"/>
      <c r="AQ98" s="72"/>
      <c r="AR98" s="70">
        <f t="shared" si="18"/>
        <v>60500.000000000015</v>
      </c>
      <c r="AS98" s="71"/>
      <c r="AT98" s="71"/>
      <c r="AU98" s="71"/>
      <c r="AV98" s="72"/>
      <c r="AW98" s="70">
        <v>0</v>
      </c>
      <c r="AX98" s="71"/>
      <c r="AY98" s="71"/>
      <c r="AZ98" s="71"/>
      <c r="BA98" s="72"/>
      <c r="BB98" s="70">
        <v>0</v>
      </c>
      <c r="BC98" s="71"/>
      <c r="BD98" s="71"/>
      <c r="BE98" s="71"/>
      <c r="BF98" s="72"/>
      <c r="BG98" s="69">
        <f t="shared" si="20"/>
        <v>60500.000000000015</v>
      </c>
      <c r="BH98" s="69"/>
      <c r="BI98" s="69"/>
      <c r="BJ98" s="69"/>
      <c r="BK98" s="69"/>
    </row>
    <row r="99" spans="1:79" s="25" customFormat="1" ht="25.5" customHeight="1" x14ac:dyDescent="0.2">
      <c r="A99" s="63">
        <v>2282</v>
      </c>
      <c r="B99" s="64"/>
      <c r="C99" s="64"/>
      <c r="D99" s="65"/>
      <c r="E99" s="66" t="s">
        <v>190</v>
      </c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8"/>
      <c r="X99" s="70">
        <f t="shared" si="17"/>
        <v>5500</v>
      </c>
      <c r="Y99" s="71"/>
      <c r="Z99" s="71"/>
      <c r="AA99" s="71"/>
      <c r="AB99" s="72"/>
      <c r="AC99" s="70">
        <v>0</v>
      </c>
      <c r="AD99" s="71"/>
      <c r="AE99" s="71"/>
      <c r="AF99" s="71"/>
      <c r="AG99" s="72"/>
      <c r="AH99" s="70">
        <v>0</v>
      </c>
      <c r="AI99" s="71"/>
      <c r="AJ99" s="71"/>
      <c r="AK99" s="71"/>
      <c r="AL99" s="72"/>
      <c r="AM99" s="70">
        <f t="shared" si="19"/>
        <v>5500</v>
      </c>
      <c r="AN99" s="71"/>
      <c r="AO99" s="71"/>
      <c r="AP99" s="71"/>
      <c r="AQ99" s="72"/>
      <c r="AR99" s="70">
        <f t="shared" si="18"/>
        <v>6050.0000000000009</v>
      </c>
      <c r="AS99" s="71"/>
      <c r="AT99" s="71"/>
      <c r="AU99" s="71"/>
      <c r="AV99" s="72"/>
      <c r="AW99" s="70">
        <v>0</v>
      </c>
      <c r="AX99" s="71"/>
      <c r="AY99" s="71"/>
      <c r="AZ99" s="71"/>
      <c r="BA99" s="72"/>
      <c r="BB99" s="70">
        <v>0</v>
      </c>
      <c r="BC99" s="71"/>
      <c r="BD99" s="71"/>
      <c r="BE99" s="71"/>
      <c r="BF99" s="72"/>
      <c r="BG99" s="69">
        <f t="shared" si="20"/>
        <v>6050.0000000000009</v>
      </c>
      <c r="BH99" s="69"/>
      <c r="BI99" s="69"/>
      <c r="BJ99" s="69"/>
      <c r="BK99" s="69"/>
    </row>
    <row r="100" spans="1:79" s="25" customFormat="1" ht="12.75" customHeight="1" x14ac:dyDescent="0.2">
      <c r="A100" s="63">
        <v>2800</v>
      </c>
      <c r="B100" s="64"/>
      <c r="C100" s="64"/>
      <c r="D100" s="65"/>
      <c r="E100" s="66" t="s">
        <v>191</v>
      </c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8"/>
      <c r="X100" s="70">
        <f t="shared" si="17"/>
        <v>5500</v>
      </c>
      <c r="Y100" s="71"/>
      <c r="Z100" s="71"/>
      <c r="AA100" s="71"/>
      <c r="AB100" s="72"/>
      <c r="AC100" s="70">
        <v>0</v>
      </c>
      <c r="AD100" s="71"/>
      <c r="AE100" s="71"/>
      <c r="AF100" s="71"/>
      <c r="AG100" s="72"/>
      <c r="AH100" s="70">
        <v>0</v>
      </c>
      <c r="AI100" s="71"/>
      <c r="AJ100" s="71"/>
      <c r="AK100" s="71"/>
      <c r="AL100" s="72"/>
      <c r="AM100" s="70">
        <f t="shared" si="19"/>
        <v>5500</v>
      </c>
      <c r="AN100" s="71"/>
      <c r="AO100" s="71"/>
      <c r="AP100" s="71"/>
      <c r="AQ100" s="72"/>
      <c r="AR100" s="70">
        <f t="shared" si="18"/>
        <v>6050.0000000000009</v>
      </c>
      <c r="AS100" s="71"/>
      <c r="AT100" s="71"/>
      <c r="AU100" s="71"/>
      <c r="AV100" s="72"/>
      <c r="AW100" s="70">
        <v>0</v>
      </c>
      <c r="AX100" s="71"/>
      <c r="AY100" s="71"/>
      <c r="AZ100" s="71"/>
      <c r="BA100" s="72"/>
      <c r="BB100" s="70">
        <v>0</v>
      </c>
      <c r="BC100" s="71"/>
      <c r="BD100" s="71"/>
      <c r="BE100" s="71"/>
      <c r="BF100" s="72"/>
      <c r="BG100" s="69">
        <f t="shared" si="20"/>
        <v>6050.0000000000009</v>
      </c>
      <c r="BH100" s="69"/>
      <c r="BI100" s="69"/>
      <c r="BJ100" s="69"/>
      <c r="BK100" s="69"/>
    </row>
    <row r="101" spans="1:79" s="25" customFormat="1" ht="25.5" customHeight="1" x14ac:dyDescent="0.2">
      <c r="A101" s="63">
        <v>3110</v>
      </c>
      <c r="B101" s="64"/>
      <c r="C101" s="64"/>
      <c r="D101" s="65"/>
      <c r="E101" s="66" t="s">
        <v>192</v>
      </c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8"/>
      <c r="X101" s="70">
        <f t="shared" si="17"/>
        <v>0</v>
      </c>
      <c r="Y101" s="71"/>
      <c r="Z101" s="71"/>
      <c r="AA101" s="71"/>
      <c r="AB101" s="72"/>
      <c r="AC101" s="70">
        <v>0</v>
      </c>
      <c r="AD101" s="71"/>
      <c r="AE101" s="71"/>
      <c r="AF101" s="71"/>
      <c r="AG101" s="72"/>
      <c r="AH101" s="70">
        <v>0</v>
      </c>
      <c r="AI101" s="71"/>
      <c r="AJ101" s="71"/>
      <c r="AK101" s="71"/>
      <c r="AL101" s="72"/>
      <c r="AM101" s="70">
        <f t="shared" si="19"/>
        <v>0</v>
      </c>
      <c r="AN101" s="71"/>
      <c r="AO101" s="71"/>
      <c r="AP101" s="71"/>
      <c r="AQ101" s="72"/>
      <c r="AR101" s="70">
        <f t="shared" si="18"/>
        <v>0</v>
      </c>
      <c r="AS101" s="71"/>
      <c r="AT101" s="71"/>
      <c r="AU101" s="71"/>
      <c r="AV101" s="72"/>
      <c r="AW101" s="70">
        <v>0</v>
      </c>
      <c r="AX101" s="71"/>
      <c r="AY101" s="71"/>
      <c r="AZ101" s="71"/>
      <c r="BA101" s="72"/>
      <c r="BB101" s="70">
        <v>0</v>
      </c>
      <c r="BC101" s="71"/>
      <c r="BD101" s="71"/>
      <c r="BE101" s="71"/>
      <c r="BF101" s="72"/>
      <c r="BG101" s="69">
        <f t="shared" si="20"/>
        <v>0</v>
      </c>
      <c r="BH101" s="69"/>
      <c r="BI101" s="69"/>
      <c r="BJ101" s="69"/>
      <c r="BK101" s="69"/>
    </row>
    <row r="102" spans="1:79" s="6" customFormat="1" ht="12.75" customHeight="1" x14ac:dyDescent="0.2">
      <c r="A102" s="91"/>
      <c r="B102" s="92"/>
      <c r="C102" s="92"/>
      <c r="D102" s="93"/>
      <c r="E102" s="128" t="s">
        <v>146</v>
      </c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30"/>
      <c r="X102" s="88">
        <f>SUM(X88:AB101)</f>
        <v>19961810</v>
      </c>
      <c r="Y102" s="89"/>
      <c r="Z102" s="89"/>
      <c r="AA102" s="89"/>
      <c r="AB102" s="90"/>
      <c r="AC102" s="88">
        <f>SUM(AC88:AG101)</f>
        <v>821700</v>
      </c>
      <c r="AD102" s="89"/>
      <c r="AE102" s="89"/>
      <c r="AF102" s="89"/>
      <c r="AG102" s="90"/>
      <c r="AH102" s="88">
        <v>0</v>
      </c>
      <c r="AI102" s="89"/>
      <c r="AJ102" s="89"/>
      <c r="AK102" s="89"/>
      <c r="AL102" s="90"/>
      <c r="AM102" s="88">
        <f t="shared" si="15"/>
        <v>20783510</v>
      </c>
      <c r="AN102" s="89"/>
      <c r="AO102" s="89"/>
      <c r="AP102" s="89"/>
      <c r="AQ102" s="90"/>
      <c r="AR102" s="88">
        <f>SUM(AR88:AV101)</f>
        <v>21957991.000000004</v>
      </c>
      <c r="AS102" s="89"/>
      <c r="AT102" s="89"/>
      <c r="AU102" s="89"/>
      <c r="AV102" s="90"/>
      <c r="AW102" s="88">
        <f>SUM(AW88:BA101)</f>
        <v>903870</v>
      </c>
      <c r="AX102" s="89"/>
      <c r="AY102" s="89"/>
      <c r="AZ102" s="89"/>
      <c r="BA102" s="90"/>
      <c r="BB102" s="88">
        <v>0</v>
      </c>
      <c r="BC102" s="89"/>
      <c r="BD102" s="89"/>
      <c r="BE102" s="89"/>
      <c r="BF102" s="90"/>
      <c r="BG102" s="98">
        <f t="shared" si="16"/>
        <v>22861861.000000004</v>
      </c>
      <c r="BH102" s="98"/>
      <c r="BI102" s="98"/>
      <c r="BJ102" s="98"/>
      <c r="BK102" s="98"/>
    </row>
    <row r="104" spans="1:79" ht="14.25" customHeight="1" x14ac:dyDescent="0.2">
      <c r="A104" s="39" t="s">
        <v>254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</row>
    <row r="105" spans="1:79" ht="15" customHeight="1" x14ac:dyDescent="0.2">
      <c r="A105" s="79" t="s">
        <v>173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</row>
    <row r="106" spans="1:79" ht="23.1" customHeight="1" x14ac:dyDescent="0.2">
      <c r="A106" s="81" t="s">
        <v>118</v>
      </c>
      <c r="B106" s="82"/>
      <c r="C106" s="82"/>
      <c r="D106" s="82"/>
      <c r="E106" s="83"/>
      <c r="F106" s="53" t="s">
        <v>19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5"/>
      <c r="X106" s="59" t="s">
        <v>174</v>
      </c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45" t="s">
        <v>175</v>
      </c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7"/>
    </row>
    <row r="107" spans="1:79" ht="53.25" customHeight="1" x14ac:dyDescent="0.2">
      <c r="A107" s="84"/>
      <c r="B107" s="85"/>
      <c r="C107" s="85"/>
      <c r="D107" s="85"/>
      <c r="E107" s="86"/>
      <c r="F107" s="56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45" t="s">
        <v>4</v>
      </c>
      <c r="Y107" s="46"/>
      <c r="Z107" s="46"/>
      <c r="AA107" s="46"/>
      <c r="AB107" s="47"/>
      <c r="AC107" s="45" t="s">
        <v>3</v>
      </c>
      <c r="AD107" s="46"/>
      <c r="AE107" s="46"/>
      <c r="AF107" s="46"/>
      <c r="AG107" s="47"/>
      <c r="AH107" s="48" t="s">
        <v>115</v>
      </c>
      <c r="AI107" s="49"/>
      <c r="AJ107" s="49"/>
      <c r="AK107" s="49"/>
      <c r="AL107" s="50"/>
      <c r="AM107" s="45" t="s">
        <v>5</v>
      </c>
      <c r="AN107" s="46"/>
      <c r="AO107" s="46"/>
      <c r="AP107" s="46"/>
      <c r="AQ107" s="47"/>
      <c r="AR107" s="45" t="s">
        <v>4</v>
      </c>
      <c r="AS107" s="46"/>
      <c r="AT107" s="46"/>
      <c r="AU107" s="46"/>
      <c r="AV107" s="47"/>
      <c r="AW107" s="45" t="s">
        <v>3</v>
      </c>
      <c r="AX107" s="46"/>
      <c r="AY107" s="46"/>
      <c r="AZ107" s="46"/>
      <c r="BA107" s="47"/>
      <c r="BB107" s="94" t="s">
        <v>115</v>
      </c>
      <c r="BC107" s="94"/>
      <c r="BD107" s="94"/>
      <c r="BE107" s="94"/>
      <c r="BF107" s="94"/>
      <c r="BG107" s="45" t="s">
        <v>95</v>
      </c>
      <c r="BH107" s="46"/>
      <c r="BI107" s="46"/>
      <c r="BJ107" s="46"/>
      <c r="BK107" s="47"/>
    </row>
    <row r="108" spans="1:79" ht="15" customHeight="1" x14ac:dyDescent="0.2">
      <c r="A108" s="45">
        <v>1</v>
      </c>
      <c r="B108" s="46"/>
      <c r="C108" s="46"/>
      <c r="D108" s="46"/>
      <c r="E108" s="47"/>
      <c r="F108" s="45">
        <v>2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7"/>
      <c r="X108" s="45">
        <v>3</v>
      </c>
      <c r="Y108" s="46"/>
      <c r="Z108" s="46"/>
      <c r="AA108" s="46"/>
      <c r="AB108" s="47"/>
      <c r="AC108" s="45">
        <v>4</v>
      </c>
      <c r="AD108" s="46"/>
      <c r="AE108" s="46"/>
      <c r="AF108" s="46"/>
      <c r="AG108" s="47"/>
      <c r="AH108" s="45">
        <v>5</v>
      </c>
      <c r="AI108" s="46"/>
      <c r="AJ108" s="46"/>
      <c r="AK108" s="46"/>
      <c r="AL108" s="47"/>
      <c r="AM108" s="45">
        <v>6</v>
      </c>
      <c r="AN108" s="46"/>
      <c r="AO108" s="46"/>
      <c r="AP108" s="46"/>
      <c r="AQ108" s="47"/>
      <c r="AR108" s="45">
        <v>7</v>
      </c>
      <c r="AS108" s="46"/>
      <c r="AT108" s="46"/>
      <c r="AU108" s="46"/>
      <c r="AV108" s="47"/>
      <c r="AW108" s="45">
        <v>8</v>
      </c>
      <c r="AX108" s="46"/>
      <c r="AY108" s="46"/>
      <c r="AZ108" s="46"/>
      <c r="BA108" s="47"/>
      <c r="BB108" s="45">
        <v>9</v>
      </c>
      <c r="BC108" s="46"/>
      <c r="BD108" s="46"/>
      <c r="BE108" s="46"/>
      <c r="BF108" s="47"/>
      <c r="BG108" s="45">
        <v>10</v>
      </c>
      <c r="BH108" s="46"/>
      <c r="BI108" s="46"/>
      <c r="BJ108" s="46"/>
      <c r="BK108" s="47"/>
    </row>
    <row r="109" spans="1:79" s="1" customFormat="1" ht="15" hidden="1" customHeight="1" x14ac:dyDescent="0.2">
      <c r="A109" s="73" t="s">
        <v>63</v>
      </c>
      <c r="B109" s="74"/>
      <c r="C109" s="74"/>
      <c r="D109" s="74"/>
      <c r="E109" s="75"/>
      <c r="F109" s="73" t="s">
        <v>56</v>
      </c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5"/>
      <c r="X109" s="73" t="s">
        <v>59</v>
      </c>
      <c r="Y109" s="74"/>
      <c r="Z109" s="74"/>
      <c r="AA109" s="74"/>
      <c r="AB109" s="75"/>
      <c r="AC109" s="73" t="s">
        <v>60</v>
      </c>
      <c r="AD109" s="74"/>
      <c r="AE109" s="74"/>
      <c r="AF109" s="74"/>
      <c r="AG109" s="75"/>
      <c r="AH109" s="73" t="s">
        <v>93</v>
      </c>
      <c r="AI109" s="74"/>
      <c r="AJ109" s="74"/>
      <c r="AK109" s="74"/>
      <c r="AL109" s="75"/>
      <c r="AM109" s="60" t="s">
        <v>170</v>
      </c>
      <c r="AN109" s="61"/>
      <c r="AO109" s="61"/>
      <c r="AP109" s="61"/>
      <c r="AQ109" s="62"/>
      <c r="AR109" s="73" t="s">
        <v>61</v>
      </c>
      <c r="AS109" s="74"/>
      <c r="AT109" s="74"/>
      <c r="AU109" s="74"/>
      <c r="AV109" s="75"/>
      <c r="AW109" s="73" t="s">
        <v>62</v>
      </c>
      <c r="AX109" s="74"/>
      <c r="AY109" s="74"/>
      <c r="AZ109" s="74"/>
      <c r="BA109" s="75"/>
      <c r="BB109" s="73" t="s">
        <v>94</v>
      </c>
      <c r="BC109" s="74"/>
      <c r="BD109" s="74"/>
      <c r="BE109" s="74"/>
      <c r="BF109" s="75"/>
      <c r="BG109" s="60" t="s">
        <v>170</v>
      </c>
      <c r="BH109" s="61"/>
      <c r="BI109" s="61"/>
      <c r="BJ109" s="61"/>
      <c r="BK109" s="62"/>
      <c r="CA109" t="s">
        <v>31</v>
      </c>
    </row>
    <row r="110" spans="1:79" s="6" customFormat="1" ht="12.75" customHeight="1" x14ac:dyDescent="0.2">
      <c r="A110" s="91"/>
      <c r="B110" s="92"/>
      <c r="C110" s="92"/>
      <c r="D110" s="92"/>
      <c r="E110" s="93"/>
      <c r="F110" s="91" t="s">
        <v>146</v>
      </c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5"/>
      <c r="Y110" s="96"/>
      <c r="Z110" s="96"/>
      <c r="AA110" s="96"/>
      <c r="AB110" s="97"/>
      <c r="AC110" s="95"/>
      <c r="AD110" s="96"/>
      <c r="AE110" s="96"/>
      <c r="AF110" s="96"/>
      <c r="AG110" s="97"/>
      <c r="AH110" s="98"/>
      <c r="AI110" s="98"/>
      <c r="AJ110" s="98"/>
      <c r="AK110" s="98"/>
      <c r="AL110" s="98"/>
      <c r="AM110" s="98">
        <f>IF(ISNUMBER(X110),X110,0)+IF(ISNUMBER(AC110),AC110,0)</f>
        <v>0</v>
      </c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>
        <f>IF(ISNUMBER(AR110),AR110,0)+IF(ISNUMBER(AW110),AW110,0)</f>
        <v>0</v>
      </c>
      <c r="BH110" s="98"/>
      <c r="BI110" s="98"/>
      <c r="BJ110" s="98"/>
      <c r="BK110" s="98"/>
      <c r="CA110" s="6" t="s">
        <v>32</v>
      </c>
    </row>
    <row r="113" spans="1:79" ht="14.25" customHeight="1" x14ac:dyDescent="0.2">
      <c r="A113" s="39" t="s">
        <v>119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</row>
    <row r="114" spans="1:79" ht="14.25" customHeight="1" x14ac:dyDescent="0.2">
      <c r="A114" s="39" t="s">
        <v>255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</row>
    <row r="115" spans="1:79" ht="15" customHeight="1" x14ac:dyDescent="0.2">
      <c r="A115" s="79" t="s">
        <v>173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</row>
    <row r="116" spans="1:79" ht="23.1" customHeight="1" x14ac:dyDescent="0.2">
      <c r="A116" s="53" t="s">
        <v>6</v>
      </c>
      <c r="B116" s="54"/>
      <c r="C116" s="54"/>
      <c r="D116" s="53" t="s">
        <v>120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5"/>
      <c r="U116" s="45" t="s">
        <v>239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7"/>
      <c r="AN116" s="45" t="s">
        <v>240</v>
      </c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7"/>
      <c r="BG116" s="59" t="s">
        <v>241</v>
      </c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</row>
    <row r="117" spans="1:79" ht="52.5" customHeight="1" x14ac:dyDescent="0.2">
      <c r="A117" s="56"/>
      <c r="B117" s="57"/>
      <c r="C117" s="57"/>
      <c r="D117" s="56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45" t="s">
        <v>4</v>
      </c>
      <c r="V117" s="46"/>
      <c r="W117" s="46"/>
      <c r="X117" s="46"/>
      <c r="Y117" s="47"/>
      <c r="Z117" s="45" t="s">
        <v>3</v>
      </c>
      <c r="AA117" s="46"/>
      <c r="AB117" s="46"/>
      <c r="AC117" s="46"/>
      <c r="AD117" s="47"/>
      <c r="AE117" s="48" t="s">
        <v>115</v>
      </c>
      <c r="AF117" s="49"/>
      <c r="AG117" s="49"/>
      <c r="AH117" s="50"/>
      <c r="AI117" s="45" t="s">
        <v>5</v>
      </c>
      <c r="AJ117" s="46"/>
      <c r="AK117" s="46"/>
      <c r="AL117" s="46"/>
      <c r="AM117" s="47"/>
      <c r="AN117" s="45" t="s">
        <v>4</v>
      </c>
      <c r="AO117" s="46"/>
      <c r="AP117" s="46"/>
      <c r="AQ117" s="46"/>
      <c r="AR117" s="47"/>
      <c r="AS117" s="45" t="s">
        <v>3</v>
      </c>
      <c r="AT117" s="46"/>
      <c r="AU117" s="46"/>
      <c r="AV117" s="46"/>
      <c r="AW117" s="47"/>
      <c r="AX117" s="48" t="s">
        <v>115</v>
      </c>
      <c r="AY117" s="49"/>
      <c r="AZ117" s="49"/>
      <c r="BA117" s="50"/>
      <c r="BB117" s="45" t="s">
        <v>95</v>
      </c>
      <c r="BC117" s="46"/>
      <c r="BD117" s="46"/>
      <c r="BE117" s="46"/>
      <c r="BF117" s="47"/>
      <c r="BG117" s="45" t="s">
        <v>4</v>
      </c>
      <c r="BH117" s="46"/>
      <c r="BI117" s="46"/>
      <c r="BJ117" s="46"/>
      <c r="BK117" s="47"/>
      <c r="BL117" s="59" t="s">
        <v>3</v>
      </c>
      <c r="BM117" s="59"/>
      <c r="BN117" s="59"/>
      <c r="BO117" s="59"/>
      <c r="BP117" s="59"/>
      <c r="BQ117" s="94" t="s">
        <v>115</v>
      </c>
      <c r="BR117" s="94"/>
      <c r="BS117" s="94"/>
      <c r="BT117" s="94"/>
      <c r="BU117" s="45" t="s">
        <v>96</v>
      </c>
      <c r="BV117" s="46"/>
      <c r="BW117" s="46"/>
      <c r="BX117" s="46"/>
      <c r="BY117" s="47"/>
    </row>
    <row r="118" spans="1:79" ht="15" customHeight="1" x14ac:dyDescent="0.2">
      <c r="A118" s="45">
        <v>1</v>
      </c>
      <c r="B118" s="46"/>
      <c r="C118" s="46"/>
      <c r="D118" s="45">
        <v>2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  <c r="U118" s="45">
        <v>3</v>
      </c>
      <c r="V118" s="46"/>
      <c r="W118" s="46"/>
      <c r="X118" s="46"/>
      <c r="Y118" s="47"/>
      <c r="Z118" s="45">
        <v>4</v>
      </c>
      <c r="AA118" s="46"/>
      <c r="AB118" s="46"/>
      <c r="AC118" s="46"/>
      <c r="AD118" s="47"/>
      <c r="AE118" s="45">
        <v>5</v>
      </c>
      <c r="AF118" s="46"/>
      <c r="AG118" s="46"/>
      <c r="AH118" s="47"/>
      <c r="AI118" s="45">
        <v>6</v>
      </c>
      <c r="AJ118" s="46"/>
      <c r="AK118" s="46"/>
      <c r="AL118" s="46"/>
      <c r="AM118" s="47"/>
      <c r="AN118" s="45">
        <v>7</v>
      </c>
      <c r="AO118" s="46"/>
      <c r="AP118" s="46"/>
      <c r="AQ118" s="46"/>
      <c r="AR118" s="47"/>
      <c r="AS118" s="45">
        <v>8</v>
      </c>
      <c r="AT118" s="46"/>
      <c r="AU118" s="46"/>
      <c r="AV118" s="46"/>
      <c r="AW118" s="47"/>
      <c r="AX118" s="59">
        <v>9</v>
      </c>
      <c r="AY118" s="59"/>
      <c r="AZ118" s="59"/>
      <c r="BA118" s="59"/>
      <c r="BB118" s="45">
        <v>10</v>
      </c>
      <c r="BC118" s="46"/>
      <c r="BD118" s="46"/>
      <c r="BE118" s="46"/>
      <c r="BF118" s="47"/>
      <c r="BG118" s="45">
        <v>11</v>
      </c>
      <c r="BH118" s="46"/>
      <c r="BI118" s="46"/>
      <c r="BJ118" s="46"/>
      <c r="BK118" s="47"/>
      <c r="BL118" s="59">
        <v>12</v>
      </c>
      <c r="BM118" s="59"/>
      <c r="BN118" s="59"/>
      <c r="BO118" s="59"/>
      <c r="BP118" s="59"/>
      <c r="BQ118" s="45">
        <v>13</v>
      </c>
      <c r="BR118" s="46"/>
      <c r="BS118" s="46"/>
      <c r="BT118" s="47"/>
      <c r="BU118" s="45">
        <v>14</v>
      </c>
      <c r="BV118" s="46"/>
      <c r="BW118" s="46"/>
      <c r="BX118" s="46"/>
      <c r="BY118" s="47"/>
    </row>
    <row r="119" spans="1:79" s="1" customFormat="1" ht="14.25" hidden="1" customHeight="1" x14ac:dyDescent="0.2">
      <c r="A119" s="73" t="s">
        <v>68</v>
      </c>
      <c r="B119" s="74"/>
      <c r="C119" s="74"/>
      <c r="D119" s="73" t="s">
        <v>56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5"/>
      <c r="U119" s="80" t="s">
        <v>64</v>
      </c>
      <c r="V119" s="80"/>
      <c r="W119" s="80"/>
      <c r="X119" s="80"/>
      <c r="Y119" s="80"/>
      <c r="Z119" s="80" t="s">
        <v>65</v>
      </c>
      <c r="AA119" s="80"/>
      <c r="AB119" s="80"/>
      <c r="AC119" s="80"/>
      <c r="AD119" s="80"/>
      <c r="AE119" s="80" t="s">
        <v>90</v>
      </c>
      <c r="AF119" s="80"/>
      <c r="AG119" s="80"/>
      <c r="AH119" s="80"/>
      <c r="AI119" s="87" t="s">
        <v>169</v>
      </c>
      <c r="AJ119" s="87"/>
      <c r="AK119" s="87"/>
      <c r="AL119" s="87"/>
      <c r="AM119" s="87"/>
      <c r="AN119" s="80" t="s">
        <v>66</v>
      </c>
      <c r="AO119" s="80"/>
      <c r="AP119" s="80"/>
      <c r="AQ119" s="80"/>
      <c r="AR119" s="80"/>
      <c r="AS119" s="80" t="s">
        <v>67</v>
      </c>
      <c r="AT119" s="80"/>
      <c r="AU119" s="80"/>
      <c r="AV119" s="80"/>
      <c r="AW119" s="80"/>
      <c r="AX119" s="80" t="s">
        <v>91</v>
      </c>
      <c r="AY119" s="80"/>
      <c r="AZ119" s="80"/>
      <c r="BA119" s="80"/>
      <c r="BB119" s="87" t="s">
        <v>169</v>
      </c>
      <c r="BC119" s="87"/>
      <c r="BD119" s="87"/>
      <c r="BE119" s="87"/>
      <c r="BF119" s="87"/>
      <c r="BG119" s="80" t="s">
        <v>57</v>
      </c>
      <c r="BH119" s="80"/>
      <c r="BI119" s="80"/>
      <c r="BJ119" s="80"/>
      <c r="BK119" s="80"/>
      <c r="BL119" s="80" t="s">
        <v>58</v>
      </c>
      <c r="BM119" s="80"/>
      <c r="BN119" s="80"/>
      <c r="BO119" s="80"/>
      <c r="BP119" s="80"/>
      <c r="BQ119" s="80" t="s">
        <v>92</v>
      </c>
      <c r="BR119" s="80"/>
      <c r="BS119" s="80"/>
      <c r="BT119" s="80"/>
      <c r="BU119" s="87" t="s">
        <v>169</v>
      </c>
      <c r="BV119" s="87"/>
      <c r="BW119" s="87"/>
      <c r="BX119" s="87"/>
      <c r="BY119" s="87"/>
      <c r="CA119" t="s">
        <v>33</v>
      </c>
    </row>
    <row r="120" spans="1:79" s="25" customFormat="1" ht="21.75" customHeight="1" x14ac:dyDescent="0.2">
      <c r="A120" s="63">
        <v>1</v>
      </c>
      <c r="B120" s="64"/>
      <c r="C120" s="64"/>
      <c r="D120" s="66" t="s">
        <v>171</v>
      </c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8"/>
      <c r="U120" s="70"/>
      <c r="V120" s="71"/>
      <c r="W120" s="71"/>
      <c r="X120" s="71"/>
      <c r="Y120" s="72"/>
      <c r="Z120" s="70"/>
      <c r="AA120" s="71"/>
      <c r="AB120" s="71"/>
      <c r="AC120" s="71"/>
      <c r="AD120" s="72"/>
      <c r="AE120" s="70">
        <v>0</v>
      </c>
      <c r="AF120" s="71"/>
      <c r="AG120" s="71"/>
      <c r="AH120" s="72"/>
      <c r="AI120" s="70">
        <f>IF(ISNUMBER(U120),U120,0)+IF(ISNUMBER(Z120),Z120,0)</f>
        <v>0</v>
      </c>
      <c r="AJ120" s="71"/>
      <c r="AK120" s="71"/>
      <c r="AL120" s="71"/>
      <c r="AM120" s="72"/>
      <c r="AN120" s="99">
        <v>10320200</v>
      </c>
      <c r="AO120" s="100"/>
      <c r="AP120" s="100"/>
      <c r="AQ120" s="100"/>
      <c r="AR120" s="101"/>
      <c r="AS120" s="99">
        <v>625000</v>
      </c>
      <c r="AT120" s="100"/>
      <c r="AU120" s="100"/>
      <c r="AV120" s="100"/>
      <c r="AW120" s="101"/>
      <c r="AX120" s="99"/>
      <c r="AY120" s="100"/>
      <c r="AZ120" s="100"/>
      <c r="BA120" s="101"/>
      <c r="BB120" s="99">
        <f>AN120+AS120</f>
        <v>10945200</v>
      </c>
      <c r="BC120" s="100"/>
      <c r="BD120" s="100"/>
      <c r="BE120" s="100"/>
      <c r="BF120" s="101"/>
      <c r="BG120" s="99">
        <v>18147100</v>
      </c>
      <c r="BH120" s="100"/>
      <c r="BI120" s="100"/>
      <c r="BJ120" s="100"/>
      <c r="BK120" s="101"/>
      <c r="BL120" s="99">
        <v>747000</v>
      </c>
      <c r="BM120" s="100"/>
      <c r="BN120" s="100"/>
      <c r="BO120" s="100"/>
      <c r="BP120" s="101"/>
      <c r="BQ120" s="99"/>
      <c r="BR120" s="100"/>
      <c r="BS120" s="100"/>
      <c r="BT120" s="101"/>
      <c r="BU120" s="99">
        <f>BG120+BL120</f>
        <v>18894100</v>
      </c>
      <c r="BV120" s="100"/>
      <c r="BW120" s="100"/>
      <c r="BX120" s="100"/>
      <c r="BY120" s="101"/>
      <c r="CA120" s="25" t="s">
        <v>34</v>
      </c>
    </row>
    <row r="121" spans="1:79" s="6" customFormat="1" ht="12.75" customHeight="1" x14ac:dyDescent="0.2">
      <c r="A121" s="91"/>
      <c r="B121" s="92"/>
      <c r="C121" s="92"/>
      <c r="D121" s="128" t="s">
        <v>146</v>
      </c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30"/>
      <c r="U121" s="88"/>
      <c r="V121" s="89"/>
      <c r="W121" s="89"/>
      <c r="X121" s="89"/>
      <c r="Y121" s="90"/>
      <c r="Z121" s="88"/>
      <c r="AA121" s="89"/>
      <c r="AB121" s="89"/>
      <c r="AC121" s="89"/>
      <c r="AD121" s="90"/>
      <c r="AE121" s="88">
        <v>0</v>
      </c>
      <c r="AF121" s="89"/>
      <c r="AG121" s="89"/>
      <c r="AH121" s="90"/>
      <c r="AI121" s="88">
        <f>IF(ISNUMBER(U121),U121,0)+IF(ISNUMBER(Z121),Z121,0)</f>
        <v>0</v>
      </c>
      <c r="AJ121" s="89"/>
      <c r="AK121" s="89"/>
      <c r="AL121" s="89"/>
      <c r="AM121" s="90"/>
      <c r="AN121" s="142">
        <v>10320200</v>
      </c>
      <c r="AO121" s="143"/>
      <c r="AP121" s="143"/>
      <c r="AQ121" s="143"/>
      <c r="AR121" s="144"/>
      <c r="AS121" s="145">
        <v>625000</v>
      </c>
      <c r="AT121" s="146"/>
      <c r="AU121" s="146"/>
      <c r="AV121" s="146"/>
      <c r="AW121" s="147"/>
      <c r="AX121" s="142"/>
      <c r="AY121" s="143"/>
      <c r="AZ121" s="143"/>
      <c r="BA121" s="144"/>
      <c r="BB121" s="99">
        <f>AN121+AS121</f>
        <v>10945200</v>
      </c>
      <c r="BC121" s="100"/>
      <c r="BD121" s="100"/>
      <c r="BE121" s="100"/>
      <c r="BF121" s="101"/>
      <c r="BG121" s="142">
        <f t="shared" ref="BG121" si="21">SUM(BG120)</f>
        <v>18147100</v>
      </c>
      <c r="BH121" s="143"/>
      <c r="BI121" s="143"/>
      <c r="BJ121" s="143"/>
      <c r="BK121" s="144"/>
      <c r="BL121" s="142">
        <f t="shared" ref="BL121" si="22">SUM(BL120)</f>
        <v>747000</v>
      </c>
      <c r="BM121" s="143"/>
      <c r="BN121" s="143"/>
      <c r="BO121" s="143"/>
      <c r="BP121" s="144"/>
      <c r="BQ121" s="142"/>
      <c r="BR121" s="143"/>
      <c r="BS121" s="143"/>
      <c r="BT121" s="144"/>
      <c r="BU121" s="142">
        <f>BG121+BL121</f>
        <v>18894100</v>
      </c>
      <c r="BV121" s="143"/>
      <c r="BW121" s="143"/>
      <c r="BX121" s="143"/>
      <c r="BY121" s="144"/>
    </row>
    <row r="123" spans="1:79" ht="14.25" customHeight="1" x14ac:dyDescent="0.2">
      <c r="A123" s="39" t="s">
        <v>256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</row>
    <row r="124" spans="1:79" ht="15" customHeight="1" x14ac:dyDescent="0.2">
      <c r="A124" s="102" t="s">
        <v>173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</row>
    <row r="125" spans="1:79" ht="23.1" customHeight="1" x14ac:dyDescent="0.2">
      <c r="A125" s="53" t="s">
        <v>6</v>
      </c>
      <c r="B125" s="54"/>
      <c r="C125" s="54"/>
      <c r="D125" s="53" t="s">
        <v>120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5"/>
      <c r="U125" s="59" t="s">
        <v>175</v>
      </c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 t="s">
        <v>242</v>
      </c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</row>
    <row r="126" spans="1:79" ht="54" customHeight="1" x14ac:dyDescent="0.2">
      <c r="A126" s="56"/>
      <c r="B126" s="57"/>
      <c r="C126" s="57"/>
      <c r="D126" s="56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8"/>
      <c r="U126" s="45" t="s">
        <v>4</v>
      </c>
      <c r="V126" s="46"/>
      <c r="W126" s="46"/>
      <c r="X126" s="46"/>
      <c r="Y126" s="47"/>
      <c r="Z126" s="45" t="s">
        <v>3</v>
      </c>
      <c r="AA126" s="46"/>
      <c r="AB126" s="46"/>
      <c r="AC126" s="46"/>
      <c r="AD126" s="47"/>
      <c r="AE126" s="48" t="s">
        <v>115</v>
      </c>
      <c r="AF126" s="49"/>
      <c r="AG126" s="49"/>
      <c r="AH126" s="49"/>
      <c r="AI126" s="50"/>
      <c r="AJ126" s="45" t="s">
        <v>5</v>
      </c>
      <c r="AK126" s="46"/>
      <c r="AL126" s="46"/>
      <c r="AM126" s="46"/>
      <c r="AN126" s="47"/>
      <c r="AO126" s="45" t="s">
        <v>4</v>
      </c>
      <c r="AP126" s="46"/>
      <c r="AQ126" s="46"/>
      <c r="AR126" s="46"/>
      <c r="AS126" s="47"/>
      <c r="AT126" s="45" t="s">
        <v>3</v>
      </c>
      <c r="AU126" s="46"/>
      <c r="AV126" s="46"/>
      <c r="AW126" s="46"/>
      <c r="AX126" s="47"/>
      <c r="AY126" s="48" t="s">
        <v>115</v>
      </c>
      <c r="AZ126" s="49"/>
      <c r="BA126" s="49"/>
      <c r="BB126" s="49"/>
      <c r="BC126" s="50"/>
      <c r="BD126" s="59" t="s">
        <v>95</v>
      </c>
      <c r="BE126" s="59"/>
      <c r="BF126" s="59"/>
      <c r="BG126" s="59"/>
      <c r="BH126" s="59"/>
    </row>
    <row r="127" spans="1:79" ht="15" customHeight="1" x14ac:dyDescent="0.2">
      <c r="A127" s="45" t="s">
        <v>168</v>
      </c>
      <c r="B127" s="46"/>
      <c r="C127" s="46"/>
      <c r="D127" s="45">
        <v>2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  <c r="U127" s="45">
        <v>3</v>
      </c>
      <c r="V127" s="46"/>
      <c r="W127" s="46"/>
      <c r="X127" s="46"/>
      <c r="Y127" s="47"/>
      <c r="Z127" s="45">
        <v>4</v>
      </c>
      <c r="AA127" s="46"/>
      <c r="AB127" s="46"/>
      <c r="AC127" s="46"/>
      <c r="AD127" s="47"/>
      <c r="AE127" s="45">
        <v>5</v>
      </c>
      <c r="AF127" s="46"/>
      <c r="AG127" s="46"/>
      <c r="AH127" s="46"/>
      <c r="AI127" s="47"/>
      <c r="AJ127" s="45">
        <v>6</v>
      </c>
      <c r="AK127" s="46"/>
      <c r="AL127" s="46"/>
      <c r="AM127" s="46"/>
      <c r="AN127" s="47"/>
      <c r="AO127" s="45">
        <v>7</v>
      </c>
      <c r="AP127" s="46"/>
      <c r="AQ127" s="46"/>
      <c r="AR127" s="46"/>
      <c r="AS127" s="47"/>
      <c r="AT127" s="45">
        <v>8</v>
      </c>
      <c r="AU127" s="46"/>
      <c r="AV127" s="46"/>
      <c r="AW127" s="46"/>
      <c r="AX127" s="47"/>
      <c r="AY127" s="45">
        <v>9</v>
      </c>
      <c r="AZ127" s="46"/>
      <c r="BA127" s="46"/>
      <c r="BB127" s="46"/>
      <c r="BC127" s="47"/>
      <c r="BD127" s="45">
        <v>10</v>
      </c>
      <c r="BE127" s="46"/>
      <c r="BF127" s="46"/>
      <c r="BG127" s="46"/>
      <c r="BH127" s="47"/>
    </row>
    <row r="128" spans="1:79" s="1" customFormat="1" ht="12.75" hidden="1" customHeight="1" x14ac:dyDescent="0.2">
      <c r="A128" s="73" t="s">
        <v>68</v>
      </c>
      <c r="B128" s="74"/>
      <c r="C128" s="74"/>
      <c r="D128" s="73" t="s">
        <v>56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5"/>
      <c r="U128" s="73" t="s">
        <v>59</v>
      </c>
      <c r="V128" s="74"/>
      <c r="W128" s="74"/>
      <c r="X128" s="74"/>
      <c r="Y128" s="75"/>
      <c r="Z128" s="73" t="s">
        <v>60</v>
      </c>
      <c r="AA128" s="74"/>
      <c r="AB128" s="74"/>
      <c r="AC128" s="74"/>
      <c r="AD128" s="75"/>
      <c r="AE128" s="73" t="s">
        <v>93</v>
      </c>
      <c r="AF128" s="74"/>
      <c r="AG128" s="74"/>
      <c r="AH128" s="74"/>
      <c r="AI128" s="75"/>
      <c r="AJ128" s="60" t="s">
        <v>170</v>
      </c>
      <c r="AK128" s="61"/>
      <c r="AL128" s="61"/>
      <c r="AM128" s="61"/>
      <c r="AN128" s="62"/>
      <c r="AO128" s="73" t="s">
        <v>61</v>
      </c>
      <c r="AP128" s="74"/>
      <c r="AQ128" s="74"/>
      <c r="AR128" s="74"/>
      <c r="AS128" s="75"/>
      <c r="AT128" s="73" t="s">
        <v>62</v>
      </c>
      <c r="AU128" s="74"/>
      <c r="AV128" s="74"/>
      <c r="AW128" s="74"/>
      <c r="AX128" s="75"/>
      <c r="AY128" s="73" t="s">
        <v>94</v>
      </c>
      <c r="AZ128" s="74"/>
      <c r="BA128" s="74"/>
      <c r="BB128" s="74"/>
      <c r="BC128" s="75"/>
      <c r="BD128" s="87" t="s">
        <v>170</v>
      </c>
      <c r="BE128" s="87"/>
      <c r="BF128" s="87"/>
      <c r="BG128" s="87"/>
      <c r="BH128" s="87"/>
      <c r="CA128" s="1" t="s">
        <v>35</v>
      </c>
    </row>
    <row r="129" spans="1:79" s="25" customFormat="1" ht="22.5" customHeight="1" x14ac:dyDescent="0.2">
      <c r="A129" s="63">
        <v>1</v>
      </c>
      <c r="B129" s="64"/>
      <c r="C129" s="64"/>
      <c r="D129" s="66" t="s">
        <v>171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8"/>
      <c r="U129" s="70">
        <v>19961810</v>
      </c>
      <c r="V129" s="71"/>
      <c r="W129" s="71"/>
      <c r="X129" s="71"/>
      <c r="Y129" s="72"/>
      <c r="Z129" s="70">
        <v>821700</v>
      </c>
      <c r="AA129" s="71"/>
      <c r="AB129" s="71"/>
      <c r="AC129" s="71"/>
      <c r="AD129" s="72"/>
      <c r="AE129" s="69">
        <v>0</v>
      </c>
      <c r="AF129" s="69"/>
      <c r="AG129" s="69"/>
      <c r="AH129" s="69"/>
      <c r="AI129" s="69"/>
      <c r="AJ129" s="103">
        <f>IF(ISNUMBER(U129),U129,0)+IF(ISNUMBER(Z129),Z129,0)</f>
        <v>20783510</v>
      </c>
      <c r="AK129" s="103"/>
      <c r="AL129" s="103"/>
      <c r="AM129" s="103"/>
      <c r="AN129" s="103"/>
      <c r="AO129" s="69">
        <v>21957991</v>
      </c>
      <c r="AP129" s="69"/>
      <c r="AQ129" s="69"/>
      <c r="AR129" s="69"/>
      <c r="AS129" s="69"/>
      <c r="AT129" s="103">
        <v>903870</v>
      </c>
      <c r="AU129" s="103"/>
      <c r="AV129" s="103"/>
      <c r="AW129" s="103"/>
      <c r="AX129" s="103"/>
      <c r="AY129" s="69">
        <v>0</v>
      </c>
      <c r="AZ129" s="69"/>
      <c r="BA129" s="69"/>
      <c r="BB129" s="69"/>
      <c r="BC129" s="69"/>
      <c r="BD129" s="103">
        <f>IF(ISNUMBER(AO129),AO129,0)+IF(ISNUMBER(AT129),AT129,0)</f>
        <v>22861861</v>
      </c>
      <c r="BE129" s="103"/>
      <c r="BF129" s="103"/>
      <c r="BG129" s="103"/>
      <c r="BH129" s="103"/>
      <c r="CA129" s="25" t="s">
        <v>36</v>
      </c>
    </row>
    <row r="130" spans="1:79" s="6" customFormat="1" ht="12.75" customHeight="1" x14ac:dyDescent="0.2">
      <c r="A130" s="91"/>
      <c r="B130" s="92"/>
      <c r="C130" s="92"/>
      <c r="D130" s="128" t="s">
        <v>146</v>
      </c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30"/>
      <c r="U130" s="88">
        <v>19961810</v>
      </c>
      <c r="V130" s="89"/>
      <c r="W130" s="89"/>
      <c r="X130" s="89"/>
      <c r="Y130" s="90"/>
      <c r="Z130" s="88">
        <v>821700</v>
      </c>
      <c r="AA130" s="89"/>
      <c r="AB130" s="89"/>
      <c r="AC130" s="89"/>
      <c r="AD130" s="90"/>
      <c r="AE130" s="98">
        <v>0</v>
      </c>
      <c r="AF130" s="98"/>
      <c r="AG130" s="98"/>
      <c r="AH130" s="98"/>
      <c r="AI130" s="98"/>
      <c r="AJ130" s="104">
        <f>IF(ISNUMBER(U130),U130,0)+IF(ISNUMBER(Z130),Z130,0)</f>
        <v>20783510</v>
      </c>
      <c r="AK130" s="104"/>
      <c r="AL130" s="104"/>
      <c r="AM130" s="104"/>
      <c r="AN130" s="104"/>
      <c r="AO130" s="98">
        <v>21957991</v>
      </c>
      <c r="AP130" s="98"/>
      <c r="AQ130" s="98"/>
      <c r="AR130" s="98"/>
      <c r="AS130" s="98"/>
      <c r="AT130" s="104">
        <v>903870</v>
      </c>
      <c r="AU130" s="104"/>
      <c r="AV130" s="104"/>
      <c r="AW130" s="104"/>
      <c r="AX130" s="104"/>
      <c r="AY130" s="98">
        <v>0</v>
      </c>
      <c r="AZ130" s="98"/>
      <c r="BA130" s="98"/>
      <c r="BB130" s="98"/>
      <c r="BC130" s="98"/>
      <c r="BD130" s="104">
        <f>IF(ISNUMBER(AO130),AO130,0)+IF(ISNUMBER(AT130),AT130,0)</f>
        <v>22861861</v>
      </c>
      <c r="BE130" s="104"/>
      <c r="BF130" s="104"/>
      <c r="BG130" s="104"/>
      <c r="BH130" s="104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39" t="s">
        <v>151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</row>
    <row r="134" spans="1:79" ht="14.25" customHeight="1" x14ac:dyDescent="0.2">
      <c r="A134" s="39" t="s">
        <v>257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</row>
    <row r="135" spans="1:79" ht="23.1" customHeight="1" x14ac:dyDescent="0.2">
      <c r="A135" s="53" t="s">
        <v>6</v>
      </c>
      <c r="B135" s="54"/>
      <c r="C135" s="54"/>
      <c r="D135" s="59" t="s">
        <v>9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 t="s">
        <v>8</v>
      </c>
      <c r="R135" s="59"/>
      <c r="S135" s="59"/>
      <c r="T135" s="59"/>
      <c r="U135" s="59"/>
      <c r="V135" s="59" t="s">
        <v>7</v>
      </c>
      <c r="W135" s="59"/>
      <c r="X135" s="59"/>
      <c r="Y135" s="59"/>
      <c r="Z135" s="59"/>
      <c r="AA135" s="59"/>
      <c r="AB135" s="59"/>
      <c r="AC135" s="59"/>
      <c r="AD135" s="59"/>
      <c r="AE135" s="59"/>
      <c r="AF135" s="45" t="s">
        <v>239</v>
      </c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7"/>
      <c r="AU135" s="45" t="s">
        <v>240</v>
      </c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7"/>
      <c r="BJ135" s="45" t="s">
        <v>241</v>
      </c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7"/>
    </row>
    <row r="136" spans="1:79" ht="32.25" customHeight="1" x14ac:dyDescent="0.2">
      <c r="A136" s="56"/>
      <c r="B136" s="57"/>
      <c r="C136" s="57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 t="s">
        <v>4</v>
      </c>
      <c r="AG136" s="59"/>
      <c r="AH136" s="59"/>
      <c r="AI136" s="59"/>
      <c r="AJ136" s="59"/>
      <c r="AK136" s="59" t="s">
        <v>3</v>
      </c>
      <c r="AL136" s="59"/>
      <c r="AM136" s="59"/>
      <c r="AN136" s="59"/>
      <c r="AO136" s="59"/>
      <c r="AP136" s="59" t="s">
        <v>122</v>
      </c>
      <c r="AQ136" s="59"/>
      <c r="AR136" s="59"/>
      <c r="AS136" s="59"/>
      <c r="AT136" s="59"/>
      <c r="AU136" s="59" t="s">
        <v>4</v>
      </c>
      <c r="AV136" s="59"/>
      <c r="AW136" s="59"/>
      <c r="AX136" s="59"/>
      <c r="AY136" s="59"/>
      <c r="AZ136" s="59" t="s">
        <v>3</v>
      </c>
      <c r="BA136" s="59"/>
      <c r="BB136" s="59"/>
      <c r="BC136" s="59"/>
      <c r="BD136" s="59"/>
      <c r="BE136" s="59" t="s">
        <v>89</v>
      </c>
      <c r="BF136" s="59"/>
      <c r="BG136" s="59"/>
      <c r="BH136" s="59"/>
      <c r="BI136" s="59"/>
      <c r="BJ136" s="59" t="s">
        <v>4</v>
      </c>
      <c r="BK136" s="59"/>
      <c r="BL136" s="59"/>
      <c r="BM136" s="59"/>
      <c r="BN136" s="59"/>
      <c r="BO136" s="59" t="s">
        <v>3</v>
      </c>
      <c r="BP136" s="59"/>
      <c r="BQ136" s="59"/>
      <c r="BR136" s="59"/>
      <c r="BS136" s="59"/>
      <c r="BT136" s="59" t="s">
        <v>96</v>
      </c>
      <c r="BU136" s="59"/>
      <c r="BV136" s="59"/>
      <c r="BW136" s="59"/>
      <c r="BX136" s="59"/>
    </row>
    <row r="137" spans="1:79" ht="15" customHeight="1" x14ac:dyDescent="0.2">
      <c r="A137" s="45">
        <v>1</v>
      </c>
      <c r="B137" s="46"/>
      <c r="C137" s="46"/>
      <c r="D137" s="59">
        <v>2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>
        <v>3</v>
      </c>
      <c r="R137" s="59"/>
      <c r="S137" s="59"/>
      <c r="T137" s="59"/>
      <c r="U137" s="59"/>
      <c r="V137" s="59">
        <v>4</v>
      </c>
      <c r="W137" s="59"/>
      <c r="X137" s="59"/>
      <c r="Y137" s="59"/>
      <c r="Z137" s="59"/>
      <c r="AA137" s="59"/>
      <c r="AB137" s="59"/>
      <c r="AC137" s="59"/>
      <c r="AD137" s="59"/>
      <c r="AE137" s="59"/>
      <c r="AF137" s="59">
        <v>5</v>
      </c>
      <c r="AG137" s="59"/>
      <c r="AH137" s="59"/>
      <c r="AI137" s="59"/>
      <c r="AJ137" s="59"/>
      <c r="AK137" s="59">
        <v>6</v>
      </c>
      <c r="AL137" s="59"/>
      <c r="AM137" s="59"/>
      <c r="AN137" s="59"/>
      <c r="AO137" s="59"/>
      <c r="AP137" s="59">
        <v>7</v>
      </c>
      <c r="AQ137" s="59"/>
      <c r="AR137" s="59"/>
      <c r="AS137" s="59"/>
      <c r="AT137" s="59"/>
      <c r="AU137" s="59">
        <v>8</v>
      </c>
      <c r="AV137" s="59"/>
      <c r="AW137" s="59"/>
      <c r="AX137" s="59"/>
      <c r="AY137" s="59"/>
      <c r="AZ137" s="59">
        <v>9</v>
      </c>
      <c r="BA137" s="59"/>
      <c r="BB137" s="59"/>
      <c r="BC137" s="59"/>
      <c r="BD137" s="59"/>
      <c r="BE137" s="59">
        <v>10</v>
      </c>
      <c r="BF137" s="59"/>
      <c r="BG137" s="59"/>
      <c r="BH137" s="59"/>
      <c r="BI137" s="59"/>
      <c r="BJ137" s="59">
        <v>11</v>
      </c>
      <c r="BK137" s="59"/>
      <c r="BL137" s="59"/>
      <c r="BM137" s="59"/>
      <c r="BN137" s="59"/>
      <c r="BO137" s="59">
        <v>12</v>
      </c>
      <c r="BP137" s="59"/>
      <c r="BQ137" s="59"/>
      <c r="BR137" s="59"/>
      <c r="BS137" s="59"/>
      <c r="BT137" s="59">
        <v>13</v>
      </c>
      <c r="BU137" s="59"/>
      <c r="BV137" s="59"/>
      <c r="BW137" s="59"/>
      <c r="BX137" s="59"/>
    </row>
    <row r="138" spans="1:79" ht="10.5" hidden="1" customHeight="1" x14ac:dyDescent="0.2">
      <c r="A138" s="73" t="s">
        <v>153</v>
      </c>
      <c r="B138" s="74"/>
      <c r="C138" s="74"/>
      <c r="D138" s="59" t="s">
        <v>56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 t="s">
        <v>69</v>
      </c>
      <c r="R138" s="59"/>
      <c r="S138" s="59"/>
      <c r="T138" s="59"/>
      <c r="U138" s="59"/>
      <c r="V138" s="59" t="s">
        <v>70</v>
      </c>
      <c r="W138" s="59"/>
      <c r="X138" s="59"/>
      <c r="Y138" s="59"/>
      <c r="Z138" s="59"/>
      <c r="AA138" s="59"/>
      <c r="AB138" s="59"/>
      <c r="AC138" s="59"/>
      <c r="AD138" s="59"/>
      <c r="AE138" s="59"/>
      <c r="AF138" s="80" t="s">
        <v>110</v>
      </c>
      <c r="AG138" s="80"/>
      <c r="AH138" s="80"/>
      <c r="AI138" s="80"/>
      <c r="AJ138" s="80"/>
      <c r="AK138" s="107" t="s">
        <v>111</v>
      </c>
      <c r="AL138" s="107"/>
      <c r="AM138" s="107"/>
      <c r="AN138" s="107"/>
      <c r="AO138" s="107"/>
      <c r="AP138" s="87" t="s">
        <v>121</v>
      </c>
      <c r="AQ138" s="87"/>
      <c r="AR138" s="87"/>
      <c r="AS138" s="87"/>
      <c r="AT138" s="87"/>
      <c r="AU138" s="80" t="s">
        <v>112</v>
      </c>
      <c r="AV138" s="80"/>
      <c r="AW138" s="80"/>
      <c r="AX138" s="80"/>
      <c r="AY138" s="80"/>
      <c r="AZ138" s="107" t="s">
        <v>113</v>
      </c>
      <c r="BA138" s="107"/>
      <c r="BB138" s="107"/>
      <c r="BC138" s="107"/>
      <c r="BD138" s="107"/>
      <c r="BE138" s="87" t="s">
        <v>121</v>
      </c>
      <c r="BF138" s="87"/>
      <c r="BG138" s="87"/>
      <c r="BH138" s="87"/>
      <c r="BI138" s="87"/>
      <c r="BJ138" s="80" t="s">
        <v>104</v>
      </c>
      <c r="BK138" s="80"/>
      <c r="BL138" s="80"/>
      <c r="BM138" s="80"/>
      <c r="BN138" s="80"/>
      <c r="BO138" s="107" t="s">
        <v>105</v>
      </c>
      <c r="BP138" s="107"/>
      <c r="BQ138" s="107"/>
      <c r="BR138" s="107"/>
      <c r="BS138" s="107"/>
      <c r="BT138" s="87" t="s">
        <v>121</v>
      </c>
      <c r="BU138" s="87"/>
      <c r="BV138" s="87"/>
      <c r="BW138" s="87"/>
      <c r="BX138" s="87"/>
      <c r="CA138" t="s">
        <v>37</v>
      </c>
    </row>
    <row r="139" spans="1:79" s="6" customFormat="1" ht="15" customHeight="1" x14ac:dyDescent="0.2">
      <c r="A139" s="91">
        <v>0</v>
      </c>
      <c r="B139" s="92"/>
      <c r="C139" s="92"/>
      <c r="D139" s="105" t="s">
        <v>193</v>
      </c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>
        <f t="shared" ref="AP139:AP148" si="23">IF(ISNUMBER(AF139),AF139,0)+IF(ISNUMBER(AK139),AK139,0)</f>
        <v>0</v>
      </c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>
        <f t="shared" ref="BE139:BE148" si="24">IF(ISNUMBER(AU139),AU139,0)+IF(ISNUMBER(AZ139),AZ139,0)</f>
        <v>0</v>
      </c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>
        <f t="shared" ref="BT139:BT148" si="25">IF(ISNUMBER(BJ139),BJ139,0)+IF(ISNUMBER(BO139),BO139,0)</f>
        <v>0</v>
      </c>
      <c r="BU139" s="106"/>
      <c r="BV139" s="106"/>
      <c r="BW139" s="106"/>
      <c r="BX139" s="106"/>
      <c r="CA139" s="6" t="s">
        <v>38</v>
      </c>
    </row>
    <row r="140" spans="1:79" s="25" customFormat="1" ht="15" customHeight="1" x14ac:dyDescent="0.2">
      <c r="A140" s="63">
        <v>1</v>
      </c>
      <c r="B140" s="64"/>
      <c r="C140" s="64"/>
      <c r="D140" s="109" t="s">
        <v>194</v>
      </c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1"/>
      <c r="Q140" s="59" t="s">
        <v>195</v>
      </c>
      <c r="R140" s="59"/>
      <c r="S140" s="59"/>
      <c r="T140" s="59"/>
      <c r="U140" s="59"/>
      <c r="V140" s="59" t="s">
        <v>196</v>
      </c>
      <c r="W140" s="59"/>
      <c r="X140" s="59"/>
      <c r="Y140" s="59"/>
      <c r="Z140" s="59"/>
      <c r="AA140" s="59"/>
      <c r="AB140" s="59"/>
      <c r="AC140" s="59"/>
      <c r="AD140" s="59"/>
      <c r="AE140" s="59"/>
      <c r="AF140" s="108"/>
      <c r="AG140" s="108"/>
      <c r="AH140" s="108"/>
      <c r="AI140" s="108"/>
      <c r="AJ140" s="108"/>
      <c r="AK140" s="108">
        <v>0</v>
      </c>
      <c r="AL140" s="108"/>
      <c r="AM140" s="108"/>
      <c r="AN140" s="108"/>
      <c r="AO140" s="108"/>
      <c r="AP140" s="108">
        <f t="shared" si="23"/>
        <v>0</v>
      </c>
      <c r="AQ140" s="108"/>
      <c r="AR140" s="108"/>
      <c r="AS140" s="108"/>
      <c r="AT140" s="108"/>
      <c r="AU140" s="108">
        <v>94</v>
      </c>
      <c r="AV140" s="108"/>
      <c r="AW140" s="108"/>
      <c r="AX140" s="108"/>
      <c r="AY140" s="108"/>
      <c r="AZ140" s="108">
        <v>0</v>
      </c>
      <c r="BA140" s="108"/>
      <c r="BB140" s="108"/>
      <c r="BC140" s="108"/>
      <c r="BD140" s="108"/>
      <c r="BE140" s="108">
        <f t="shared" si="24"/>
        <v>94</v>
      </c>
      <c r="BF140" s="108"/>
      <c r="BG140" s="108"/>
      <c r="BH140" s="108"/>
      <c r="BI140" s="108"/>
      <c r="BJ140" s="108">
        <v>123</v>
      </c>
      <c r="BK140" s="108"/>
      <c r="BL140" s="108"/>
      <c r="BM140" s="108"/>
      <c r="BN140" s="108"/>
      <c r="BO140" s="108">
        <v>0</v>
      </c>
      <c r="BP140" s="108"/>
      <c r="BQ140" s="108"/>
      <c r="BR140" s="108"/>
      <c r="BS140" s="108"/>
      <c r="BT140" s="108">
        <f t="shared" si="25"/>
        <v>123</v>
      </c>
      <c r="BU140" s="108"/>
      <c r="BV140" s="108"/>
      <c r="BW140" s="108"/>
      <c r="BX140" s="108"/>
    </row>
    <row r="141" spans="1:79" s="6" customFormat="1" ht="15" customHeight="1" x14ac:dyDescent="0.2">
      <c r="A141" s="91">
        <v>0</v>
      </c>
      <c r="B141" s="92"/>
      <c r="C141" s="92"/>
      <c r="D141" s="148" t="s">
        <v>197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50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>
        <f t="shared" si="23"/>
        <v>0</v>
      </c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>
        <f t="shared" si="24"/>
        <v>0</v>
      </c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>
        <f t="shared" si="25"/>
        <v>0</v>
      </c>
      <c r="BU141" s="106"/>
      <c r="BV141" s="106"/>
      <c r="BW141" s="106"/>
      <c r="BX141" s="106"/>
    </row>
    <row r="142" spans="1:79" s="25" customFormat="1" ht="28.5" customHeight="1" x14ac:dyDescent="0.2">
      <c r="A142" s="63">
        <v>2</v>
      </c>
      <c r="B142" s="64"/>
      <c r="C142" s="64"/>
      <c r="D142" s="109" t="s">
        <v>234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8"/>
      <c r="Q142" s="59" t="s">
        <v>211</v>
      </c>
      <c r="R142" s="59"/>
      <c r="S142" s="59"/>
      <c r="T142" s="59"/>
      <c r="U142" s="59"/>
      <c r="V142" s="109" t="s">
        <v>217</v>
      </c>
      <c r="W142" s="110"/>
      <c r="X142" s="110"/>
      <c r="Y142" s="110"/>
      <c r="Z142" s="110"/>
      <c r="AA142" s="110"/>
      <c r="AB142" s="110"/>
      <c r="AC142" s="110"/>
      <c r="AD142" s="110"/>
      <c r="AE142" s="111"/>
      <c r="AF142" s="108"/>
      <c r="AG142" s="108"/>
      <c r="AH142" s="108"/>
      <c r="AI142" s="108"/>
      <c r="AJ142" s="108"/>
      <c r="AK142" s="108">
        <v>0</v>
      </c>
      <c r="AL142" s="108"/>
      <c r="AM142" s="108"/>
      <c r="AN142" s="108"/>
      <c r="AO142" s="108"/>
      <c r="AP142" s="108">
        <f t="shared" si="23"/>
        <v>0</v>
      </c>
      <c r="AQ142" s="108"/>
      <c r="AR142" s="108"/>
      <c r="AS142" s="108"/>
      <c r="AT142" s="108"/>
      <c r="AU142" s="108">
        <v>369</v>
      </c>
      <c r="AV142" s="108"/>
      <c r="AW142" s="108"/>
      <c r="AX142" s="108"/>
      <c r="AY142" s="108"/>
      <c r="AZ142" s="108">
        <v>0</v>
      </c>
      <c r="BA142" s="108"/>
      <c r="BB142" s="108"/>
      <c r="BC142" s="108"/>
      <c r="BD142" s="108"/>
      <c r="BE142" s="108">
        <f t="shared" si="24"/>
        <v>369</v>
      </c>
      <c r="BF142" s="108"/>
      <c r="BG142" s="108"/>
      <c r="BH142" s="108"/>
      <c r="BI142" s="108"/>
      <c r="BJ142" s="108">
        <v>424</v>
      </c>
      <c r="BK142" s="108"/>
      <c r="BL142" s="108"/>
      <c r="BM142" s="108"/>
      <c r="BN142" s="108"/>
      <c r="BO142" s="108">
        <v>0</v>
      </c>
      <c r="BP142" s="108"/>
      <c r="BQ142" s="108"/>
      <c r="BR142" s="108"/>
      <c r="BS142" s="108"/>
      <c r="BT142" s="108">
        <f t="shared" si="25"/>
        <v>424</v>
      </c>
      <c r="BU142" s="108"/>
      <c r="BV142" s="108"/>
      <c r="BW142" s="108"/>
      <c r="BX142" s="108"/>
    </row>
    <row r="143" spans="1:79" s="25" customFormat="1" ht="45" customHeight="1" x14ac:dyDescent="0.2">
      <c r="A143" s="63">
        <v>3</v>
      </c>
      <c r="B143" s="64"/>
      <c r="C143" s="64"/>
      <c r="D143" s="109" t="s">
        <v>232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8"/>
      <c r="Q143" s="59" t="s">
        <v>195</v>
      </c>
      <c r="R143" s="59"/>
      <c r="S143" s="59"/>
      <c r="T143" s="59"/>
      <c r="U143" s="59"/>
      <c r="V143" s="109" t="s">
        <v>217</v>
      </c>
      <c r="W143" s="67"/>
      <c r="X143" s="67"/>
      <c r="Y143" s="67"/>
      <c r="Z143" s="67"/>
      <c r="AA143" s="67"/>
      <c r="AB143" s="67"/>
      <c r="AC143" s="67"/>
      <c r="AD143" s="67"/>
      <c r="AE143" s="68"/>
      <c r="AF143" s="108"/>
      <c r="AG143" s="108"/>
      <c r="AH143" s="108"/>
      <c r="AI143" s="108"/>
      <c r="AJ143" s="108"/>
      <c r="AK143" s="108">
        <v>0</v>
      </c>
      <c r="AL143" s="108"/>
      <c r="AM143" s="108"/>
      <c r="AN143" s="108"/>
      <c r="AO143" s="108"/>
      <c r="AP143" s="108">
        <f t="shared" si="23"/>
        <v>0</v>
      </c>
      <c r="AQ143" s="108"/>
      <c r="AR143" s="108"/>
      <c r="AS143" s="108"/>
      <c r="AT143" s="108"/>
      <c r="AU143" s="108">
        <v>19</v>
      </c>
      <c r="AV143" s="108"/>
      <c r="AW143" s="108"/>
      <c r="AX143" s="108"/>
      <c r="AY143" s="108"/>
      <c r="AZ143" s="108">
        <v>0</v>
      </c>
      <c r="BA143" s="108"/>
      <c r="BB143" s="108"/>
      <c r="BC143" s="108"/>
      <c r="BD143" s="108"/>
      <c r="BE143" s="108">
        <f t="shared" si="24"/>
        <v>19</v>
      </c>
      <c r="BF143" s="108"/>
      <c r="BG143" s="108"/>
      <c r="BH143" s="108"/>
      <c r="BI143" s="108"/>
      <c r="BJ143" s="108">
        <v>24</v>
      </c>
      <c r="BK143" s="108"/>
      <c r="BL143" s="108"/>
      <c r="BM143" s="108"/>
      <c r="BN143" s="108"/>
      <c r="BO143" s="108">
        <v>0</v>
      </c>
      <c r="BP143" s="108"/>
      <c r="BQ143" s="108"/>
      <c r="BR143" s="108"/>
      <c r="BS143" s="108"/>
      <c r="BT143" s="108">
        <f t="shared" si="25"/>
        <v>24</v>
      </c>
      <c r="BU143" s="108"/>
      <c r="BV143" s="108"/>
      <c r="BW143" s="108"/>
      <c r="BX143" s="108"/>
    </row>
    <row r="144" spans="1:79" s="6" customFormat="1" ht="15" customHeight="1" x14ac:dyDescent="0.2">
      <c r="A144" s="91">
        <v>0</v>
      </c>
      <c r="B144" s="92"/>
      <c r="C144" s="92"/>
      <c r="D144" s="148" t="s">
        <v>198</v>
      </c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30"/>
      <c r="Q144" s="105"/>
      <c r="R144" s="105"/>
      <c r="S144" s="105"/>
      <c r="T144" s="105"/>
      <c r="U144" s="105"/>
      <c r="V144" s="148"/>
      <c r="W144" s="129"/>
      <c r="X144" s="129"/>
      <c r="Y144" s="129"/>
      <c r="Z144" s="129"/>
      <c r="AA144" s="129"/>
      <c r="AB144" s="129"/>
      <c r="AC144" s="129"/>
      <c r="AD144" s="129"/>
      <c r="AE144" s="130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>
        <f t="shared" si="23"/>
        <v>0</v>
      </c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>
        <f t="shared" si="24"/>
        <v>0</v>
      </c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>
        <f t="shared" si="25"/>
        <v>0</v>
      </c>
      <c r="BU144" s="106"/>
      <c r="BV144" s="106"/>
      <c r="BW144" s="106"/>
      <c r="BX144" s="106"/>
    </row>
    <row r="145" spans="1:79" s="25" customFormat="1" ht="28.5" customHeight="1" x14ac:dyDescent="0.2">
      <c r="A145" s="63">
        <v>4</v>
      </c>
      <c r="B145" s="64"/>
      <c r="C145" s="64"/>
      <c r="D145" s="109" t="s">
        <v>233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8"/>
      <c r="Q145" s="59" t="s">
        <v>199</v>
      </c>
      <c r="R145" s="59"/>
      <c r="S145" s="59"/>
      <c r="T145" s="59"/>
      <c r="U145" s="59"/>
      <c r="V145" s="109" t="s">
        <v>202</v>
      </c>
      <c r="W145" s="67"/>
      <c r="X145" s="67"/>
      <c r="Y145" s="67"/>
      <c r="Z145" s="67"/>
      <c r="AA145" s="67"/>
      <c r="AB145" s="67"/>
      <c r="AC145" s="67"/>
      <c r="AD145" s="67"/>
      <c r="AE145" s="6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>
        <f t="shared" si="23"/>
        <v>0</v>
      </c>
      <c r="AQ145" s="108"/>
      <c r="AR145" s="108"/>
      <c r="AS145" s="108"/>
      <c r="AT145" s="108"/>
      <c r="AU145" s="108">
        <v>27.968</v>
      </c>
      <c r="AV145" s="108"/>
      <c r="AW145" s="108"/>
      <c r="AX145" s="108"/>
      <c r="AY145" s="108"/>
      <c r="AZ145" s="108">
        <v>1.694</v>
      </c>
      <c r="BA145" s="108"/>
      <c r="BB145" s="108"/>
      <c r="BC145" s="108"/>
      <c r="BD145" s="108"/>
      <c r="BE145" s="108">
        <f t="shared" si="24"/>
        <v>29.661999999999999</v>
      </c>
      <c r="BF145" s="108"/>
      <c r="BG145" s="108"/>
      <c r="BH145" s="108"/>
      <c r="BI145" s="108"/>
      <c r="BJ145" s="108">
        <v>42.8</v>
      </c>
      <c r="BK145" s="108"/>
      <c r="BL145" s="108"/>
      <c r="BM145" s="108"/>
      <c r="BN145" s="108"/>
      <c r="BO145" s="108">
        <v>1.762</v>
      </c>
      <c r="BP145" s="108"/>
      <c r="BQ145" s="108"/>
      <c r="BR145" s="108"/>
      <c r="BS145" s="108"/>
      <c r="BT145" s="108">
        <f t="shared" si="25"/>
        <v>44.561999999999998</v>
      </c>
      <c r="BU145" s="108"/>
      <c r="BV145" s="108"/>
      <c r="BW145" s="108"/>
      <c r="BX145" s="108"/>
    </row>
    <row r="146" spans="1:79" s="25" customFormat="1" ht="30" customHeight="1" x14ac:dyDescent="0.2">
      <c r="A146" s="63">
        <v>5</v>
      </c>
      <c r="B146" s="64"/>
      <c r="C146" s="64"/>
      <c r="D146" s="109" t="s">
        <v>238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8"/>
      <c r="Q146" s="59" t="s">
        <v>195</v>
      </c>
      <c r="R146" s="59"/>
      <c r="S146" s="59"/>
      <c r="T146" s="59"/>
      <c r="U146" s="59"/>
      <c r="V146" s="109" t="s">
        <v>202</v>
      </c>
      <c r="W146" s="67"/>
      <c r="X146" s="67"/>
      <c r="Y146" s="67"/>
      <c r="Z146" s="67"/>
      <c r="AA146" s="67"/>
      <c r="AB146" s="67"/>
      <c r="AC146" s="67"/>
      <c r="AD146" s="67"/>
      <c r="AE146" s="68"/>
      <c r="AF146" s="108"/>
      <c r="AG146" s="108"/>
      <c r="AH146" s="108"/>
      <c r="AI146" s="108"/>
      <c r="AJ146" s="108"/>
      <c r="AK146" s="108">
        <v>0</v>
      </c>
      <c r="AL146" s="108"/>
      <c r="AM146" s="108"/>
      <c r="AN146" s="108"/>
      <c r="AO146" s="108"/>
      <c r="AP146" s="108">
        <f t="shared" si="23"/>
        <v>0</v>
      </c>
      <c r="AQ146" s="108"/>
      <c r="AR146" s="108"/>
      <c r="AS146" s="108"/>
      <c r="AT146" s="108"/>
      <c r="AU146" s="108">
        <v>19.399999999999999</v>
      </c>
      <c r="AV146" s="108"/>
      <c r="AW146" s="108"/>
      <c r="AX146" s="108"/>
      <c r="AY146" s="108"/>
      <c r="AZ146" s="108">
        <v>0</v>
      </c>
      <c r="BA146" s="108"/>
      <c r="BB146" s="108"/>
      <c r="BC146" s="108"/>
      <c r="BD146" s="108"/>
      <c r="BE146" s="108">
        <f t="shared" si="24"/>
        <v>19.399999999999999</v>
      </c>
      <c r="BF146" s="108"/>
      <c r="BG146" s="108"/>
      <c r="BH146" s="108"/>
      <c r="BI146" s="108"/>
      <c r="BJ146" s="108">
        <v>17.7</v>
      </c>
      <c r="BK146" s="108"/>
      <c r="BL146" s="108"/>
      <c r="BM146" s="108"/>
      <c r="BN146" s="108"/>
      <c r="BO146" s="108">
        <v>0</v>
      </c>
      <c r="BP146" s="108"/>
      <c r="BQ146" s="108"/>
      <c r="BR146" s="108"/>
      <c r="BS146" s="108"/>
      <c r="BT146" s="108">
        <f t="shared" si="25"/>
        <v>17.7</v>
      </c>
      <c r="BU146" s="108"/>
      <c r="BV146" s="108"/>
      <c r="BW146" s="108"/>
      <c r="BX146" s="108"/>
    </row>
    <row r="147" spans="1:79" s="6" customFormat="1" ht="15" customHeight="1" x14ac:dyDescent="0.2">
      <c r="A147" s="91">
        <v>0</v>
      </c>
      <c r="B147" s="92"/>
      <c r="C147" s="92"/>
      <c r="D147" s="148" t="s">
        <v>200</v>
      </c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30"/>
      <c r="Q147" s="105"/>
      <c r="R147" s="105"/>
      <c r="S147" s="105"/>
      <c r="T147" s="105"/>
      <c r="U147" s="105"/>
      <c r="V147" s="148"/>
      <c r="W147" s="129"/>
      <c r="X147" s="129"/>
      <c r="Y147" s="129"/>
      <c r="Z147" s="129"/>
      <c r="AA147" s="129"/>
      <c r="AB147" s="129"/>
      <c r="AC147" s="129"/>
      <c r="AD147" s="129"/>
      <c r="AE147" s="130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>
        <f t="shared" si="23"/>
        <v>0</v>
      </c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>
        <f t="shared" si="24"/>
        <v>0</v>
      </c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>
        <f t="shared" si="25"/>
        <v>0</v>
      </c>
      <c r="BU147" s="106"/>
      <c r="BV147" s="106"/>
      <c r="BW147" s="106"/>
      <c r="BX147" s="106"/>
    </row>
    <row r="148" spans="1:79" s="25" customFormat="1" ht="42.75" customHeight="1" x14ac:dyDescent="0.2">
      <c r="A148" s="63">
        <v>0</v>
      </c>
      <c r="B148" s="64"/>
      <c r="C148" s="64"/>
      <c r="D148" s="109" t="s">
        <v>218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8"/>
      <c r="Q148" s="59" t="s">
        <v>201</v>
      </c>
      <c r="R148" s="59"/>
      <c r="S148" s="59"/>
      <c r="T148" s="59"/>
      <c r="U148" s="59"/>
      <c r="V148" s="109" t="s">
        <v>202</v>
      </c>
      <c r="W148" s="67"/>
      <c r="X148" s="67"/>
      <c r="Y148" s="67"/>
      <c r="Z148" s="67"/>
      <c r="AA148" s="67"/>
      <c r="AB148" s="67"/>
      <c r="AC148" s="67"/>
      <c r="AD148" s="67"/>
      <c r="AE148" s="68"/>
      <c r="AF148" s="108"/>
      <c r="AG148" s="108"/>
      <c r="AH148" s="108"/>
      <c r="AI148" s="108"/>
      <c r="AJ148" s="108"/>
      <c r="AK148" s="108">
        <v>0</v>
      </c>
      <c r="AL148" s="108"/>
      <c r="AM148" s="108"/>
      <c r="AN148" s="108"/>
      <c r="AO148" s="108"/>
      <c r="AP148" s="108">
        <f t="shared" si="23"/>
        <v>0</v>
      </c>
      <c r="AQ148" s="108"/>
      <c r="AR148" s="108"/>
      <c r="AS148" s="108"/>
      <c r="AT148" s="108"/>
      <c r="AU148" s="108">
        <v>100</v>
      </c>
      <c r="AV148" s="108"/>
      <c r="AW148" s="108"/>
      <c r="AX148" s="108"/>
      <c r="AY148" s="108"/>
      <c r="AZ148" s="108">
        <v>0</v>
      </c>
      <c r="BA148" s="108"/>
      <c r="BB148" s="108"/>
      <c r="BC148" s="108"/>
      <c r="BD148" s="108"/>
      <c r="BE148" s="108">
        <f t="shared" si="24"/>
        <v>100</v>
      </c>
      <c r="BF148" s="108"/>
      <c r="BG148" s="108"/>
      <c r="BH148" s="108"/>
      <c r="BI148" s="108"/>
      <c r="BJ148" s="108">
        <v>100</v>
      </c>
      <c r="BK148" s="108"/>
      <c r="BL148" s="108"/>
      <c r="BM148" s="108"/>
      <c r="BN148" s="108"/>
      <c r="BO148" s="108">
        <v>0</v>
      </c>
      <c r="BP148" s="108"/>
      <c r="BQ148" s="108"/>
      <c r="BR148" s="108"/>
      <c r="BS148" s="108"/>
      <c r="BT148" s="108">
        <f t="shared" si="25"/>
        <v>100</v>
      </c>
      <c r="BU148" s="108"/>
      <c r="BV148" s="108"/>
      <c r="BW148" s="108"/>
      <c r="BX148" s="108"/>
    </row>
    <row r="150" spans="1:79" ht="14.25" customHeight="1" x14ac:dyDescent="0.2">
      <c r="A150" s="39" t="s">
        <v>258</v>
      </c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</row>
    <row r="151" spans="1:79" ht="23.1" customHeight="1" x14ac:dyDescent="0.2">
      <c r="A151" s="53" t="s">
        <v>6</v>
      </c>
      <c r="B151" s="54"/>
      <c r="C151" s="54"/>
      <c r="D151" s="59" t="s">
        <v>9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 t="s">
        <v>8</v>
      </c>
      <c r="R151" s="59"/>
      <c r="S151" s="59"/>
      <c r="T151" s="59"/>
      <c r="U151" s="59"/>
      <c r="V151" s="59" t="s">
        <v>7</v>
      </c>
      <c r="W151" s="59"/>
      <c r="X151" s="59"/>
      <c r="Y151" s="59"/>
      <c r="Z151" s="59"/>
      <c r="AA151" s="59"/>
      <c r="AB151" s="59"/>
      <c r="AC151" s="59"/>
      <c r="AD151" s="59"/>
      <c r="AE151" s="59"/>
      <c r="AF151" s="45" t="s">
        <v>175</v>
      </c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7"/>
      <c r="AU151" s="45" t="s">
        <v>242</v>
      </c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7"/>
    </row>
    <row r="152" spans="1:79" ht="28.5" customHeight="1" x14ac:dyDescent="0.2">
      <c r="A152" s="56"/>
      <c r="B152" s="57"/>
      <c r="C152" s="57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 t="s">
        <v>4</v>
      </c>
      <c r="AG152" s="59"/>
      <c r="AH152" s="59"/>
      <c r="AI152" s="59"/>
      <c r="AJ152" s="59"/>
      <c r="AK152" s="59" t="s">
        <v>3</v>
      </c>
      <c r="AL152" s="59"/>
      <c r="AM152" s="59"/>
      <c r="AN152" s="59"/>
      <c r="AO152" s="59"/>
      <c r="AP152" s="59" t="s">
        <v>122</v>
      </c>
      <c r="AQ152" s="59"/>
      <c r="AR152" s="59"/>
      <c r="AS152" s="59"/>
      <c r="AT152" s="59"/>
      <c r="AU152" s="59" t="s">
        <v>4</v>
      </c>
      <c r="AV152" s="59"/>
      <c r="AW152" s="59"/>
      <c r="AX152" s="59"/>
      <c r="AY152" s="59"/>
      <c r="AZ152" s="59" t="s">
        <v>3</v>
      </c>
      <c r="BA152" s="59"/>
      <c r="BB152" s="59"/>
      <c r="BC152" s="59"/>
      <c r="BD152" s="59"/>
      <c r="BE152" s="59" t="s">
        <v>89</v>
      </c>
      <c r="BF152" s="59"/>
      <c r="BG152" s="59"/>
      <c r="BH152" s="59"/>
      <c r="BI152" s="59"/>
    </row>
    <row r="153" spans="1:79" ht="15" customHeight="1" x14ac:dyDescent="0.2">
      <c r="A153" s="45">
        <v>1</v>
      </c>
      <c r="B153" s="46"/>
      <c r="C153" s="46"/>
      <c r="D153" s="59">
        <v>2</v>
      </c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>
        <v>3</v>
      </c>
      <c r="R153" s="59"/>
      <c r="S153" s="59"/>
      <c r="T153" s="59"/>
      <c r="U153" s="59"/>
      <c r="V153" s="59">
        <v>4</v>
      </c>
      <c r="W153" s="59"/>
      <c r="X153" s="59"/>
      <c r="Y153" s="59"/>
      <c r="Z153" s="59"/>
      <c r="AA153" s="59"/>
      <c r="AB153" s="59"/>
      <c r="AC153" s="59"/>
      <c r="AD153" s="59"/>
      <c r="AE153" s="59"/>
      <c r="AF153" s="59">
        <v>5</v>
      </c>
      <c r="AG153" s="59"/>
      <c r="AH153" s="59"/>
      <c r="AI153" s="59"/>
      <c r="AJ153" s="59"/>
      <c r="AK153" s="59">
        <v>6</v>
      </c>
      <c r="AL153" s="59"/>
      <c r="AM153" s="59"/>
      <c r="AN153" s="59"/>
      <c r="AO153" s="59"/>
      <c r="AP153" s="59">
        <v>7</v>
      </c>
      <c r="AQ153" s="59"/>
      <c r="AR153" s="59"/>
      <c r="AS153" s="59"/>
      <c r="AT153" s="59"/>
      <c r="AU153" s="59">
        <v>8</v>
      </c>
      <c r="AV153" s="59"/>
      <c r="AW153" s="59"/>
      <c r="AX153" s="59"/>
      <c r="AY153" s="59"/>
      <c r="AZ153" s="59">
        <v>9</v>
      </c>
      <c r="BA153" s="59"/>
      <c r="BB153" s="59"/>
      <c r="BC153" s="59"/>
      <c r="BD153" s="59"/>
      <c r="BE153" s="59">
        <v>10</v>
      </c>
      <c r="BF153" s="59"/>
      <c r="BG153" s="59"/>
      <c r="BH153" s="59"/>
      <c r="BI153" s="59"/>
    </row>
    <row r="154" spans="1:79" ht="15.75" hidden="1" customHeight="1" x14ac:dyDescent="0.2">
      <c r="A154" s="73" t="s">
        <v>153</v>
      </c>
      <c r="B154" s="74"/>
      <c r="C154" s="74"/>
      <c r="D154" s="59" t="s">
        <v>56</v>
      </c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 t="s">
        <v>69</v>
      </c>
      <c r="R154" s="59"/>
      <c r="S154" s="59"/>
      <c r="T154" s="59"/>
      <c r="U154" s="59"/>
      <c r="V154" s="59" t="s">
        <v>70</v>
      </c>
      <c r="W154" s="59"/>
      <c r="X154" s="59"/>
      <c r="Y154" s="59"/>
      <c r="Z154" s="59"/>
      <c r="AA154" s="59"/>
      <c r="AB154" s="59"/>
      <c r="AC154" s="59"/>
      <c r="AD154" s="59"/>
      <c r="AE154" s="59"/>
      <c r="AF154" s="80" t="s">
        <v>106</v>
      </c>
      <c r="AG154" s="80"/>
      <c r="AH154" s="80"/>
      <c r="AI154" s="80"/>
      <c r="AJ154" s="80"/>
      <c r="AK154" s="107" t="s">
        <v>107</v>
      </c>
      <c r="AL154" s="107"/>
      <c r="AM154" s="107"/>
      <c r="AN154" s="107"/>
      <c r="AO154" s="107"/>
      <c r="AP154" s="87" t="s">
        <v>121</v>
      </c>
      <c r="AQ154" s="87"/>
      <c r="AR154" s="87"/>
      <c r="AS154" s="87"/>
      <c r="AT154" s="87"/>
      <c r="AU154" s="80" t="s">
        <v>108</v>
      </c>
      <c r="AV154" s="80"/>
      <c r="AW154" s="80"/>
      <c r="AX154" s="80"/>
      <c r="AY154" s="80"/>
      <c r="AZ154" s="107" t="s">
        <v>109</v>
      </c>
      <c r="BA154" s="107"/>
      <c r="BB154" s="107"/>
      <c r="BC154" s="107"/>
      <c r="BD154" s="107"/>
      <c r="BE154" s="87" t="s">
        <v>121</v>
      </c>
      <c r="BF154" s="87"/>
      <c r="BG154" s="87"/>
      <c r="BH154" s="87"/>
      <c r="BI154" s="87"/>
      <c r="CA154" t="s">
        <v>39</v>
      </c>
    </row>
    <row r="155" spans="1:79" s="6" customFormat="1" ht="14.25" x14ac:dyDescent="0.2">
      <c r="A155" s="91">
        <v>0</v>
      </c>
      <c r="B155" s="92"/>
      <c r="C155" s="92"/>
      <c r="D155" s="105" t="s">
        <v>193</v>
      </c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>
        <f t="shared" ref="AP155:AP164" si="26">IF(ISNUMBER(AF155),AF155,0)+IF(ISNUMBER(AK155),AK155,0)</f>
        <v>0</v>
      </c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>
        <f t="shared" ref="BE155:BE164" si="27">IF(ISNUMBER(AU155),AU155,0)+IF(ISNUMBER(AZ155),AZ155,0)</f>
        <v>0</v>
      </c>
      <c r="BF155" s="106"/>
      <c r="BG155" s="106"/>
      <c r="BH155" s="106"/>
      <c r="BI155" s="106"/>
      <c r="CA155" s="6" t="s">
        <v>40</v>
      </c>
    </row>
    <row r="156" spans="1:79" s="25" customFormat="1" ht="14.25" customHeight="1" x14ac:dyDescent="0.2">
      <c r="A156" s="63">
        <v>1</v>
      </c>
      <c r="B156" s="64"/>
      <c r="C156" s="64"/>
      <c r="D156" s="109" t="s">
        <v>194</v>
      </c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1"/>
      <c r="Q156" s="59" t="s">
        <v>195</v>
      </c>
      <c r="R156" s="59"/>
      <c r="S156" s="59"/>
      <c r="T156" s="59"/>
      <c r="U156" s="59"/>
      <c r="V156" s="59" t="s">
        <v>196</v>
      </c>
      <c r="W156" s="59"/>
      <c r="X156" s="59"/>
      <c r="Y156" s="59"/>
      <c r="Z156" s="59"/>
      <c r="AA156" s="59"/>
      <c r="AB156" s="59"/>
      <c r="AC156" s="59"/>
      <c r="AD156" s="59"/>
      <c r="AE156" s="59"/>
      <c r="AF156" s="108">
        <v>123</v>
      </c>
      <c r="AG156" s="108"/>
      <c r="AH156" s="108"/>
      <c r="AI156" s="108"/>
      <c r="AJ156" s="108"/>
      <c r="AK156" s="108">
        <v>0</v>
      </c>
      <c r="AL156" s="108"/>
      <c r="AM156" s="108"/>
      <c r="AN156" s="108"/>
      <c r="AO156" s="108"/>
      <c r="AP156" s="108">
        <f t="shared" si="26"/>
        <v>123</v>
      </c>
      <c r="AQ156" s="108"/>
      <c r="AR156" s="108"/>
      <c r="AS156" s="108"/>
      <c r="AT156" s="108"/>
      <c r="AU156" s="108">
        <v>123</v>
      </c>
      <c r="AV156" s="108"/>
      <c r="AW156" s="108"/>
      <c r="AX156" s="108"/>
      <c r="AY156" s="108"/>
      <c r="AZ156" s="108">
        <v>0</v>
      </c>
      <c r="BA156" s="108"/>
      <c r="BB156" s="108"/>
      <c r="BC156" s="108"/>
      <c r="BD156" s="108"/>
      <c r="BE156" s="108">
        <f t="shared" si="27"/>
        <v>123</v>
      </c>
      <c r="BF156" s="108"/>
      <c r="BG156" s="108"/>
      <c r="BH156" s="108"/>
      <c r="BI156" s="108"/>
    </row>
    <row r="157" spans="1:79" s="6" customFormat="1" ht="14.25" x14ac:dyDescent="0.2">
      <c r="A157" s="91">
        <v>0</v>
      </c>
      <c r="B157" s="92"/>
      <c r="C157" s="92"/>
      <c r="D157" s="148" t="s">
        <v>197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50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>
        <f t="shared" si="26"/>
        <v>0</v>
      </c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>
        <f t="shared" si="27"/>
        <v>0</v>
      </c>
      <c r="BF157" s="106"/>
      <c r="BG157" s="106"/>
      <c r="BH157" s="106"/>
      <c r="BI157" s="106"/>
    </row>
    <row r="158" spans="1:79" s="25" customFormat="1" ht="28.5" customHeight="1" x14ac:dyDescent="0.2">
      <c r="A158" s="63">
        <v>2</v>
      </c>
      <c r="B158" s="64"/>
      <c r="C158" s="64"/>
      <c r="D158" s="109" t="s">
        <v>234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8"/>
      <c r="Q158" s="59" t="s">
        <v>211</v>
      </c>
      <c r="R158" s="59"/>
      <c r="S158" s="59"/>
      <c r="T158" s="59"/>
      <c r="U158" s="59"/>
      <c r="V158" s="109" t="s">
        <v>219</v>
      </c>
      <c r="W158" s="110"/>
      <c r="X158" s="110"/>
      <c r="Y158" s="110"/>
      <c r="Z158" s="110"/>
      <c r="AA158" s="110"/>
      <c r="AB158" s="110"/>
      <c r="AC158" s="110"/>
      <c r="AD158" s="110"/>
      <c r="AE158" s="111"/>
      <c r="AF158" s="108">
        <v>424</v>
      </c>
      <c r="AG158" s="108"/>
      <c r="AH158" s="108"/>
      <c r="AI158" s="108"/>
      <c r="AJ158" s="108"/>
      <c r="AK158" s="108">
        <v>0</v>
      </c>
      <c r="AL158" s="108"/>
      <c r="AM158" s="108"/>
      <c r="AN158" s="108"/>
      <c r="AO158" s="108"/>
      <c r="AP158" s="108">
        <f t="shared" si="26"/>
        <v>424</v>
      </c>
      <c r="AQ158" s="108"/>
      <c r="AR158" s="108"/>
      <c r="AS158" s="108"/>
      <c r="AT158" s="108"/>
      <c r="AU158" s="108">
        <v>424</v>
      </c>
      <c r="AV158" s="108"/>
      <c r="AW158" s="108"/>
      <c r="AX158" s="108"/>
      <c r="AY158" s="108"/>
      <c r="AZ158" s="108">
        <v>0</v>
      </c>
      <c r="BA158" s="108"/>
      <c r="BB158" s="108"/>
      <c r="BC158" s="108"/>
      <c r="BD158" s="108"/>
      <c r="BE158" s="108">
        <f t="shared" si="27"/>
        <v>424</v>
      </c>
      <c r="BF158" s="108"/>
      <c r="BG158" s="108"/>
      <c r="BH158" s="108"/>
      <c r="BI158" s="108"/>
    </row>
    <row r="159" spans="1:79" s="25" customFormat="1" ht="45" customHeight="1" x14ac:dyDescent="0.2">
      <c r="A159" s="63">
        <v>3</v>
      </c>
      <c r="B159" s="64"/>
      <c r="C159" s="64"/>
      <c r="D159" s="109" t="s">
        <v>232</v>
      </c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8"/>
      <c r="Q159" s="59" t="s">
        <v>195</v>
      </c>
      <c r="R159" s="59"/>
      <c r="S159" s="59"/>
      <c r="T159" s="59"/>
      <c r="U159" s="59"/>
      <c r="V159" s="109" t="s">
        <v>219</v>
      </c>
      <c r="W159" s="67"/>
      <c r="X159" s="67"/>
      <c r="Y159" s="67"/>
      <c r="Z159" s="67"/>
      <c r="AA159" s="67"/>
      <c r="AB159" s="67"/>
      <c r="AC159" s="67"/>
      <c r="AD159" s="67"/>
      <c r="AE159" s="68"/>
      <c r="AF159" s="108">
        <v>24</v>
      </c>
      <c r="AG159" s="108"/>
      <c r="AH159" s="108"/>
      <c r="AI159" s="108"/>
      <c r="AJ159" s="108"/>
      <c r="AK159" s="108">
        <v>0</v>
      </c>
      <c r="AL159" s="108"/>
      <c r="AM159" s="108"/>
      <c r="AN159" s="108"/>
      <c r="AO159" s="108"/>
      <c r="AP159" s="108">
        <f t="shared" si="26"/>
        <v>24</v>
      </c>
      <c r="AQ159" s="108"/>
      <c r="AR159" s="108"/>
      <c r="AS159" s="108"/>
      <c r="AT159" s="108"/>
      <c r="AU159" s="108">
        <v>24</v>
      </c>
      <c r="AV159" s="108"/>
      <c r="AW159" s="108"/>
      <c r="AX159" s="108"/>
      <c r="AY159" s="108"/>
      <c r="AZ159" s="108">
        <v>0</v>
      </c>
      <c r="BA159" s="108"/>
      <c r="BB159" s="108"/>
      <c r="BC159" s="108"/>
      <c r="BD159" s="108"/>
      <c r="BE159" s="108">
        <f t="shared" si="27"/>
        <v>24</v>
      </c>
      <c r="BF159" s="108"/>
      <c r="BG159" s="108"/>
      <c r="BH159" s="108"/>
      <c r="BI159" s="108"/>
    </row>
    <row r="160" spans="1:79" s="6" customFormat="1" ht="14.25" x14ac:dyDescent="0.2">
      <c r="A160" s="91">
        <v>0</v>
      </c>
      <c r="B160" s="92"/>
      <c r="C160" s="92"/>
      <c r="D160" s="148" t="s">
        <v>198</v>
      </c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30"/>
      <c r="Q160" s="105"/>
      <c r="R160" s="105"/>
      <c r="S160" s="105"/>
      <c r="T160" s="105"/>
      <c r="U160" s="105"/>
      <c r="V160" s="148"/>
      <c r="W160" s="129"/>
      <c r="X160" s="129"/>
      <c r="Y160" s="129"/>
      <c r="Z160" s="129"/>
      <c r="AA160" s="129"/>
      <c r="AB160" s="129"/>
      <c r="AC160" s="129"/>
      <c r="AD160" s="129"/>
      <c r="AE160" s="130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>
        <f t="shared" si="26"/>
        <v>0</v>
      </c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>
        <f t="shared" si="27"/>
        <v>0</v>
      </c>
      <c r="BF160" s="106"/>
      <c r="BG160" s="106"/>
      <c r="BH160" s="106"/>
      <c r="BI160" s="106"/>
    </row>
    <row r="161" spans="1:79" s="25" customFormat="1" ht="28.5" customHeight="1" x14ac:dyDescent="0.2">
      <c r="A161" s="63">
        <v>0</v>
      </c>
      <c r="B161" s="64"/>
      <c r="C161" s="64"/>
      <c r="D161" s="109" t="s">
        <v>233</v>
      </c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8"/>
      <c r="Q161" s="59" t="s">
        <v>199</v>
      </c>
      <c r="R161" s="59"/>
      <c r="S161" s="59"/>
      <c r="T161" s="59"/>
      <c r="U161" s="59"/>
      <c r="V161" s="109" t="s">
        <v>202</v>
      </c>
      <c r="W161" s="67"/>
      <c r="X161" s="67"/>
      <c r="Y161" s="67"/>
      <c r="Z161" s="67"/>
      <c r="AA161" s="67"/>
      <c r="AB161" s="67"/>
      <c r="AC161" s="67"/>
      <c r="AD161" s="67"/>
      <c r="AE161" s="68"/>
      <c r="AF161" s="108">
        <v>47.08</v>
      </c>
      <c r="AG161" s="108"/>
      <c r="AH161" s="108"/>
      <c r="AI161" s="108"/>
      <c r="AJ161" s="108"/>
      <c r="AK161" s="108">
        <v>1.9379999999999999</v>
      </c>
      <c r="AL161" s="108"/>
      <c r="AM161" s="108"/>
      <c r="AN161" s="108"/>
      <c r="AO161" s="108"/>
      <c r="AP161" s="108">
        <f t="shared" si="26"/>
        <v>49.018000000000001</v>
      </c>
      <c r="AQ161" s="108"/>
      <c r="AR161" s="108"/>
      <c r="AS161" s="108"/>
      <c r="AT161" s="108"/>
      <c r="AU161" s="108">
        <v>51.787999999999997</v>
      </c>
      <c r="AV161" s="108"/>
      <c r="AW161" s="108"/>
      <c r="AX161" s="108"/>
      <c r="AY161" s="108"/>
      <c r="AZ161" s="108">
        <v>2.1320000000000001</v>
      </c>
      <c r="BA161" s="108"/>
      <c r="BB161" s="108"/>
      <c r="BC161" s="108"/>
      <c r="BD161" s="108"/>
      <c r="BE161" s="108">
        <f t="shared" si="27"/>
        <v>53.919999999999995</v>
      </c>
      <c r="BF161" s="108"/>
      <c r="BG161" s="108"/>
      <c r="BH161" s="108"/>
      <c r="BI161" s="108"/>
    </row>
    <row r="162" spans="1:79" s="25" customFormat="1" ht="30" customHeight="1" x14ac:dyDescent="0.2">
      <c r="A162" s="63">
        <v>4</v>
      </c>
      <c r="B162" s="64"/>
      <c r="C162" s="64"/>
      <c r="D162" s="109" t="s">
        <v>238</v>
      </c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8"/>
      <c r="Q162" s="59" t="s">
        <v>195</v>
      </c>
      <c r="R162" s="59"/>
      <c r="S162" s="59"/>
      <c r="T162" s="59"/>
      <c r="U162" s="59"/>
      <c r="V162" s="109" t="s">
        <v>202</v>
      </c>
      <c r="W162" s="67"/>
      <c r="X162" s="67"/>
      <c r="Y162" s="67"/>
      <c r="Z162" s="67"/>
      <c r="AA162" s="67"/>
      <c r="AB162" s="67"/>
      <c r="AC162" s="67"/>
      <c r="AD162" s="67"/>
      <c r="AE162" s="68"/>
      <c r="AF162" s="108">
        <v>17.7</v>
      </c>
      <c r="AG162" s="108"/>
      <c r="AH162" s="108"/>
      <c r="AI162" s="108"/>
      <c r="AJ162" s="108"/>
      <c r="AK162" s="108">
        <v>0</v>
      </c>
      <c r="AL162" s="108"/>
      <c r="AM162" s="108"/>
      <c r="AN162" s="108"/>
      <c r="AO162" s="108"/>
      <c r="AP162" s="108">
        <f t="shared" si="26"/>
        <v>17.7</v>
      </c>
      <c r="AQ162" s="108"/>
      <c r="AR162" s="108"/>
      <c r="AS162" s="108"/>
      <c r="AT162" s="108"/>
      <c r="AU162" s="108">
        <v>17.7</v>
      </c>
      <c r="AV162" s="108"/>
      <c r="AW162" s="108"/>
      <c r="AX162" s="108"/>
      <c r="AY162" s="108"/>
      <c r="AZ162" s="108">
        <v>0</v>
      </c>
      <c r="BA162" s="108"/>
      <c r="BB162" s="108"/>
      <c r="BC162" s="108"/>
      <c r="BD162" s="108"/>
      <c r="BE162" s="108">
        <f t="shared" si="27"/>
        <v>17.7</v>
      </c>
      <c r="BF162" s="108"/>
      <c r="BG162" s="108"/>
      <c r="BH162" s="108"/>
      <c r="BI162" s="108"/>
    </row>
    <row r="163" spans="1:79" s="6" customFormat="1" ht="14.25" x14ac:dyDescent="0.2">
      <c r="A163" s="91">
        <v>0</v>
      </c>
      <c r="B163" s="92"/>
      <c r="C163" s="92"/>
      <c r="D163" s="148" t="s">
        <v>200</v>
      </c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30"/>
      <c r="Q163" s="105"/>
      <c r="R163" s="105"/>
      <c r="S163" s="105"/>
      <c r="T163" s="105"/>
      <c r="U163" s="105"/>
      <c r="V163" s="148"/>
      <c r="W163" s="129"/>
      <c r="X163" s="129"/>
      <c r="Y163" s="129"/>
      <c r="Z163" s="129"/>
      <c r="AA163" s="129"/>
      <c r="AB163" s="129"/>
      <c r="AC163" s="129"/>
      <c r="AD163" s="129"/>
      <c r="AE163" s="130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>
        <f t="shared" si="26"/>
        <v>0</v>
      </c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>
        <f t="shared" si="27"/>
        <v>0</v>
      </c>
      <c r="BF163" s="106"/>
      <c r="BG163" s="106"/>
      <c r="BH163" s="106"/>
      <c r="BI163" s="106"/>
    </row>
    <row r="164" spans="1:79" s="25" customFormat="1" ht="42.75" customHeight="1" x14ac:dyDescent="0.2">
      <c r="A164" s="63">
        <v>0</v>
      </c>
      <c r="B164" s="64"/>
      <c r="C164" s="64"/>
      <c r="D164" s="109" t="s">
        <v>218</v>
      </c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8"/>
      <c r="Q164" s="59" t="s">
        <v>201</v>
      </c>
      <c r="R164" s="59"/>
      <c r="S164" s="59"/>
      <c r="T164" s="59"/>
      <c r="U164" s="59"/>
      <c r="V164" s="109" t="s">
        <v>202</v>
      </c>
      <c r="W164" s="67"/>
      <c r="X164" s="67"/>
      <c r="Y164" s="67"/>
      <c r="Z164" s="67"/>
      <c r="AA164" s="67"/>
      <c r="AB164" s="67"/>
      <c r="AC164" s="67"/>
      <c r="AD164" s="67"/>
      <c r="AE164" s="68"/>
      <c r="AF164" s="108">
        <v>100</v>
      </c>
      <c r="AG164" s="108"/>
      <c r="AH164" s="108"/>
      <c r="AI164" s="108"/>
      <c r="AJ164" s="108"/>
      <c r="AK164" s="108">
        <v>0</v>
      </c>
      <c r="AL164" s="108"/>
      <c r="AM164" s="108"/>
      <c r="AN164" s="108"/>
      <c r="AO164" s="108"/>
      <c r="AP164" s="108">
        <f t="shared" si="26"/>
        <v>100</v>
      </c>
      <c r="AQ164" s="108"/>
      <c r="AR164" s="108"/>
      <c r="AS164" s="108"/>
      <c r="AT164" s="108"/>
      <c r="AU164" s="108">
        <v>100</v>
      </c>
      <c r="AV164" s="108"/>
      <c r="AW164" s="108"/>
      <c r="AX164" s="108"/>
      <c r="AY164" s="108"/>
      <c r="AZ164" s="108">
        <v>0</v>
      </c>
      <c r="BA164" s="108"/>
      <c r="BB164" s="108"/>
      <c r="BC164" s="108"/>
      <c r="BD164" s="108"/>
      <c r="BE164" s="108">
        <f t="shared" si="27"/>
        <v>100</v>
      </c>
      <c r="BF164" s="108"/>
      <c r="BG164" s="108"/>
      <c r="BH164" s="108"/>
      <c r="BI164" s="108"/>
    </row>
    <row r="166" spans="1:79" ht="14.25" customHeight="1" x14ac:dyDescent="0.2">
      <c r="A166" s="39" t="s">
        <v>123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</row>
    <row r="167" spans="1:79" ht="15" customHeight="1" x14ac:dyDescent="0.2">
      <c r="A167" s="79" t="s">
        <v>173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</row>
    <row r="168" spans="1:79" ht="12.95" customHeight="1" x14ac:dyDescent="0.2">
      <c r="A168" s="53" t="s">
        <v>19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5"/>
      <c r="U168" s="59" t="s">
        <v>239</v>
      </c>
      <c r="V168" s="59"/>
      <c r="W168" s="59"/>
      <c r="X168" s="59"/>
      <c r="Y168" s="59"/>
      <c r="Z168" s="59"/>
      <c r="AA168" s="59"/>
      <c r="AB168" s="59"/>
      <c r="AC168" s="59"/>
      <c r="AD168" s="59"/>
      <c r="AE168" s="59" t="s">
        <v>240</v>
      </c>
      <c r="AF168" s="59"/>
      <c r="AG168" s="59"/>
      <c r="AH168" s="59"/>
      <c r="AI168" s="59"/>
      <c r="AJ168" s="59"/>
      <c r="AK168" s="59"/>
      <c r="AL168" s="59"/>
      <c r="AM168" s="59"/>
      <c r="AN168" s="59"/>
      <c r="AO168" s="59" t="s">
        <v>241</v>
      </c>
      <c r="AP168" s="59"/>
      <c r="AQ168" s="59"/>
      <c r="AR168" s="59"/>
      <c r="AS168" s="59"/>
      <c r="AT168" s="59"/>
      <c r="AU168" s="59"/>
      <c r="AV168" s="59"/>
      <c r="AW168" s="59"/>
      <c r="AX168" s="59"/>
      <c r="AY168" s="59" t="s">
        <v>175</v>
      </c>
      <c r="AZ168" s="59"/>
      <c r="BA168" s="59"/>
      <c r="BB168" s="59"/>
      <c r="BC168" s="59"/>
      <c r="BD168" s="59"/>
      <c r="BE168" s="59"/>
      <c r="BF168" s="59"/>
      <c r="BG168" s="59"/>
      <c r="BH168" s="59"/>
      <c r="BI168" s="59" t="s">
        <v>242</v>
      </c>
      <c r="BJ168" s="59"/>
      <c r="BK168" s="59"/>
      <c r="BL168" s="59"/>
      <c r="BM168" s="59"/>
      <c r="BN168" s="59"/>
      <c r="BO168" s="59"/>
      <c r="BP168" s="59"/>
      <c r="BQ168" s="59"/>
      <c r="BR168" s="59"/>
    </row>
    <row r="169" spans="1:79" ht="30" customHeight="1" x14ac:dyDescent="0.2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8"/>
      <c r="U169" s="59" t="s">
        <v>4</v>
      </c>
      <c r="V169" s="59"/>
      <c r="W169" s="59"/>
      <c r="X169" s="59"/>
      <c r="Y169" s="59"/>
      <c r="Z169" s="59" t="s">
        <v>3</v>
      </c>
      <c r="AA169" s="59"/>
      <c r="AB169" s="59"/>
      <c r="AC169" s="59"/>
      <c r="AD169" s="59"/>
      <c r="AE169" s="59" t="s">
        <v>4</v>
      </c>
      <c r="AF169" s="59"/>
      <c r="AG169" s="59"/>
      <c r="AH169" s="59"/>
      <c r="AI169" s="59"/>
      <c r="AJ169" s="59" t="s">
        <v>3</v>
      </c>
      <c r="AK169" s="59"/>
      <c r="AL169" s="59"/>
      <c r="AM169" s="59"/>
      <c r="AN169" s="59"/>
      <c r="AO169" s="59" t="s">
        <v>4</v>
      </c>
      <c r="AP169" s="59"/>
      <c r="AQ169" s="59"/>
      <c r="AR169" s="59"/>
      <c r="AS169" s="59"/>
      <c r="AT169" s="59" t="s">
        <v>3</v>
      </c>
      <c r="AU169" s="59"/>
      <c r="AV169" s="59"/>
      <c r="AW169" s="59"/>
      <c r="AX169" s="59"/>
      <c r="AY169" s="59" t="s">
        <v>4</v>
      </c>
      <c r="AZ169" s="59"/>
      <c r="BA169" s="59"/>
      <c r="BB169" s="59"/>
      <c r="BC169" s="59"/>
      <c r="BD169" s="59" t="s">
        <v>3</v>
      </c>
      <c r="BE169" s="59"/>
      <c r="BF169" s="59"/>
      <c r="BG169" s="59"/>
      <c r="BH169" s="59"/>
      <c r="BI169" s="59" t="s">
        <v>4</v>
      </c>
      <c r="BJ169" s="59"/>
      <c r="BK169" s="59"/>
      <c r="BL169" s="59"/>
      <c r="BM169" s="59"/>
      <c r="BN169" s="59" t="s">
        <v>3</v>
      </c>
      <c r="BO169" s="59"/>
      <c r="BP169" s="59"/>
      <c r="BQ169" s="59"/>
      <c r="BR169" s="59"/>
    </row>
    <row r="170" spans="1:79" ht="15" customHeight="1" x14ac:dyDescent="0.2">
      <c r="A170" s="45">
        <v>1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  <c r="U170" s="59">
        <v>2</v>
      </c>
      <c r="V170" s="59"/>
      <c r="W170" s="59"/>
      <c r="X170" s="59"/>
      <c r="Y170" s="59"/>
      <c r="Z170" s="59">
        <v>3</v>
      </c>
      <c r="AA170" s="59"/>
      <c r="AB170" s="59"/>
      <c r="AC170" s="59"/>
      <c r="AD170" s="59"/>
      <c r="AE170" s="59">
        <v>4</v>
      </c>
      <c r="AF170" s="59"/>
      <c r="AG170" s="59"/>
      <c r="AH170" s="59"/>
      <c r="AI170" s="59"/>
      <c r="AJ170" s="59">
        <v>5</v>
      </c>
      <c r="AK170" s="59"/>
      <c r="AL170" s="59"/>
      <c r="AM170" s="59"/>
      <c r="AN170" s="59"/>
      <c r="AO170" s="59">
        <v>6</v>
      </c>
      <c r="AP170" s="59"/>
      <c r="AQ170" s="59"/>
      <c r="AR170" s="59"/>
      <c r="AS170" s="59"/>
      <c r="AT170" s="59">
        <v>7</v>
      </c>
      <c r="AU170" s="59"/>
      <c r="AV170" s="59"/>
      <c r="AW170" s="59"/>
      <c r="AX170" s="59"/>
      <c r="AY170" s="59">
        <v>8</v>
      </c>
      <c r="AZ170" s="59"/>
      <c r="BA170" s="59"/>
      <c r="BB170" s="59"/>
      <c r="BC170" s="59"/>
      <c r="BD170" s="59">
        <v>9</v>
      </c>
      <c r="BE170" s="59"/>
      <c r="BF170" s="59"/>
      <c r="BG170" s="59"/>
      <c r="BH170" s="59"/>
      <c r="BI170" s="59">
        <v>10</v>
      </c>
      <c r="BJ170" s="59"/>
      <c r="BK170" s="59"/>
      <c r="BL170" s="59"/>
      <c r="BM170" s="59"/>
      <c r="BN170" s="59">
        <v>11</v>
      </c>
      <c r="BO170" s="59"/>
      <c r="BP170" s="59"/>
      <c r="BQ170" s="59"/>
      <c r="BR170" s="59"/>
    </row>
    <row r="171" spans="1:79" s="1" customFormat="1" ht="15.75" hidden="1" customHeight="1" x14ac:dyDescent="0.2">
      <c r="A171" s="73" t="s">
        <v>56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5"/>
      <c r="U171" s="80" t="s">
        <v>64</v>
      </c>
      <c r="V171" s="80"/>
      <c r="W171" s="80"/>
      <c r="X171" s="80"/>
      <c r="Y171" s="80"/>
      <c r="Z171" s="107" t="s">
        <v>65</v>
      </c>
      <c r="AA171" s="107"/>
      <c r="AB171" s="107"/>
      <c r="AC171" s="107"/>
      <c r="AD171" s="107"/>
      <c r="AE171" s="80" t="s">
        <v>66</v>
      </c>
      <c r="AF171" s="80"/>
      <c r="AG171" s="80"/>
      <c r="AH171" s="80"/>
      <c r="AI171" s="80"/>
      <c r="AJ171" s="107" t="s">
        <v>67</v>
      </c>
      <c r="AK171" s="107"/>
      <c r="AL171" s="107"/>
      <c r="AM171" s="107"/>
      <c r="AN171" s="107"/>
      <c r="AO171" s="80" t="s">
        <v>57</v>
      </c>
      <c r="AP171" s="80"/>
      <c r="AQ171" s="80"/>
      <c r="AR171" s="80"/>
      <c r="AS171" s="80"/>
      <c r="AT171" s="107" t="s">
        <v>58</v>
      </c>
      <c r="AU171" s="107"/>
      <c r="AV171" s="107"/>
      <c r="AW171" s="107"/>
      <c r="AX171" s="107"/>
      <c r="AY171" s="80" t="s">
        <v>59</v>
      </c>
      <c r="AZ171" s="80"/>
      <c r="BA171" s="80"/>
      <c r="BB171" s="80"/>
      <c r="BC171" s="80"/>
      <c r="BD171" s="107" t="s">
        <v>60</v>
      </c>
      <c r="BE171" s="107"/>
      <c r="BF171" s="107"/>
      <c r="BG171" s="107"/>
      <c r="BH171" s="107"/>
      <c r="BI171" s="80" t="s">
        <v>61</v>
      </c>
      <c r="BJ171" s="80"/>
      <c r="BK171" s="80"/>
      <c r="BL171" s="80"/>
      <c r="BM171" s="80"/>
      <c r="BN171" s="107" t="s">
        <v>62</v>
      </c>
      <c r="BO171" s="107"/>
      <c r="BP171" s="107"/>
      <c r="BQ171" s="107"/>
      <c r="BR171" s="107"/>
      <c r="CA171" t="s">
        <v>41</v>
      </c>
    </row>
    <row r="172" spans="1:79" s="25" customFormat="1" ht="12.75" customHeight="1" x14ac:dyDescent="0.2">
      <c r="A172" s="66" t="s">
        <v>220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8"/>
      <c r="U172" s="112"/>
      <c r="V172" s="112"/>
      <c r="W172" s="112"/>
      <c r="X172" s="112"/>
      <c r="Y172" s="112"/>
      <c r="Z172" s="112">
        <v>0</v>
      </c>
      <c r="AA172" s="112"/>
      <c r="AB172" s="112"/>
      <c r="AC172" s="112"/>
      <c r="AD172" s="112"/>
      <c r="AE172" s="112">
        <v>3863700</v>
      </c>
      <c r="AF172" s="112"/>
      <c r="AG172" s="112"/>
      <c r="AH172" s="112"/>
      <c r="AI172" s="112"/>
      <c r="AJ172" s="112">
        <v>0</v>
      </c>
      <c r="AK172" s="112"/>
      <c r="AL172" s="112"/>
      <c r="AM172" s="112"/>
      <c r="AN172" s="112"/>
      <c r="AO172" s="112">
        <v>6680500</v>
      </c>
      <c r="AP172" s="112"/>
      <c r="AQ172" s="112"/>
      <c r="AR172" s="112"/>
      <c r="AS172" s="112"/>
      <c r="AT172" s="112">
        <v>0</v>
      </c>
      <c r="AU172" s="112"/>
      <c r="AV172" s="112"/>
      <c r="AW172" s="112"/>
      <c r="AX172" s="112"/>
      <c r="AY172" s="112">
        <f>AO172*1.1</f>
        <v>7348550.0000000009</v>
      </c>
      <c r="AZ172" s="112"/>
      <c r="BA172" s="112"/>
      <c r="BB172" s="112"/>
      <c r="BC172" s="112"/>
      <c r="BD172" s="112">
        <v>0</v>
      </c>
      <c r="BE172" s="112"/>
      <c r="BF172" s="112"/>
      <c r="BG172" s="112"/>
      <c r="BH172" s="112"/>
      <c r="BI172" s="112">
        <f>AY172*1.1</f>
        <v>8083405.0000000019</v>
      </c>
      <c r="BJ172" s="112"/>
      <c r="BK172" s="112"/>
      <c r="BL172" s="112"/>
      <c r="BM172" s="112"/>
      <c r="BN172" s="112">
        <v>0</v>
      </c>
      <c r="BO172" s="112"/>
      <c r="BP172" s="112"/>
      <c r="BQ172" s="112"/>
      <c r="BR172" s="112"/>
      <c r="CA172" s="25" t="s">
        <v>42</v>
      </c>
    </row>
    <row r="173" spans="1:79" s="25" customFormat="1" ht="12.75" customHeight="1" x14ac:dyDescent="0.2">
      <c r="A173" s="66" t="s">
        <v>221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8"/>
      <c r="U173" s="112"/>
      <c r="V173" s="112"/>
      <c r="W173" s="112"/>
      <c r="X173" s="112"/>
      <c r="Y173" s="112"/>
      <c r="Z173" s="112">
        <v>0</v>
      </c>
      <c r="AA173" s="112"/>
      <c r="AB173" s="112"/>
      <c r="AC173" s="112"/>
      <c r="AD173" s="112"/>
      <c r="AE173" s="112">
        <v>386200</v>
      </c>
      <c r="AF173" s="112"/>
      <c r="AG173" s="112"/>
      <c r="AH173" s="112"/>
      <c r="AI173" s="112"/>
      <c r="AJ173" s="112">
        <v>0</v>
      </c>
      <c r="AK173" s="112"/>
      <c r="AL173" s="112"/>
      <c r="AM173" s="112"/>
      <c r="AN173" s="112"/>
      <c r="AO173" s="112">
        <v>803400</v>
      </c>
      <c r="AP173" s="112"/>
      <c r="AQ173" s="112"/>
      <c r="AR173" s="112"/>
      <c r="AS173" s="112"/>
      <c r="AT173" s="112">
        <v>0</v>
      </c>
      <c r="AU173" s="112"/>
      <c r="AV173" s="112"/>
      <c r="AW173" s="112"/>
      <c r="AX173" s="112"/>
      <c r="AY173" s="112">
        <f t="shared" ref="AY173:AY176" si="28">AO173*1.1</f>
        <v>883740.00000000012</v>
      </c>
      <c r="AZ173" s="112"/>
      <c r="BA173" s="112"/>
      <c r="BB173" s="112"/>
      <c r="BC173" s="112"/>
      <c r="BD173" s="112">
        <v>0</v>
      </c>
      <c r="BE173" s="112"/>
      <c r="BF173" s="112"/>
      <c r="BG173" s="112"/>
      <c r="BH173" s="112"/>
      <c r="BI173" s="112">
        <f t="shared" ref="BI173:BI176" si="29">AY173*1.1</f>
        <v>972114.00000000023</v>
      </c>
      <c r="BJ173" s="112"/>
      <c r="BK173" s="112"/>
      <c r="BL173" s="112"/>
      <c r="BM173" s="112"/>
      <c r="BN173" s="112">
        <v>0</v>
      </c>
      <c r="BO173" s="112"/>
      <c r="BP173" s="112"/>
      <c r="BQ173" s="112"/>
      <c r="BR173" s="112"/>
    </row>
    <row r="174" spans="1:79" s="25" customFormat="1" ht="12.75" customHeight="1" x14ac:dyDescent="0.2">
      <c r="A174" s="66" t="s">
        <v>222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8"/>
      <c r="U174" s="112"/>
      <c r="V174" s="112"/>
      <c r="W174" s="112"/>
      <c r="X174" s="112"/>
      <c r="Y174" s="112"/>
      <c r="Z174" s="112">
        <v>0</v>
      </c>
      <c r="AA174" s="112"/>
      <c r="AB174" s="112"/>
      <c r="AC174" s="112"/>
      <c r="AD174" s="112"/>
      <c r="AE174" s="112">
        <v>403900</v>
      </c>
      <c r="AF174" s="112"/>
      <c r="AG174" s="112"/>
      <c r="AH174" s="112"/>
      <c r="AI174" s="112"/>
      <c r="AJ174" s="112">
        <v>0</v>
      </c>
      <c r="AK174" s="112"/>
      <c r="AL174" s="112"/>
      <c r="AM174" s="112"/>
      <c r="AN174" s="112"/>
      <c r="AO174" s="112">
        <v>726800</v>
      </c>
      <c r="AP174" s="112"/>
      <c r="AQ174" s="112"/>
      <c r="AR174" s="112"/>
      <c r="AS174" s="112"/>
      <c r="AT174" s="112">
        <v>0</v>
      </c>
      <c r="AU174" s="112"/>
      <c r="AV174" s="112"/>
      <c r="AW174" s="112"/>
      <c r="AX174" s="112"/>
      <c r="AY174" s="112">
        <f t="shared" si="28"/>
        <v>799480.00000000012</v>
      </c>
      <c r="AZ174" s="112"/>
      <c r="BA174" s="112"/>
      <c r="BB174" s="112"/>
      <c r="BC174" s="112"/>
      <c r="BD174" s="112">
        <v>0</v>
      </c>
      <c r="BE174" s="112"/>
      <c r="BF174" s="112"/>
      <c r="BG174" s="112"/>
      <c r="BH174" s="112"/>
      <c r="BI174" s="112">
        <f t="shared" si="29"/>
        <v>879428.00000000023</v>
      </c>
      <c r="BJ174" s="112"/>
      <c r="BK174" s="112"/>
      <c r="BL174" s="112"/>
      <c r="BM174" s="112"/>
      <c r="BN174" s="112">
        <v>0</v>
      </c>
      <c r="BO174" s="112"/>
      <c r="BP174" s="112"/>
      <c r="BQ174" s="112"/>
      <c r="BR174" s="112"/>
    </row>
    <row r="175" spans="1:79" s="25" customFormat="1" ht="12.75" customHeight="1" x14ac:dyDescent="0.2">
      <c r="A175" s="66" t="s">
        <v>223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8"/>
      <c r="U175" s="112"/>
      <c r="V175" s="112"/>
      <c r="W175" s="112"/>
      <c r="X175" s="112"/>
      <c r="Y175" s="112"/>
      <c r="Z175" s="112">
        <v>0</v>
      </c>
      <c r="AA175" s="112"/>
      <c r="AB175" s="112"/>
      <c r="AC175" s="112"/>
      <c r="AD175" s="112"/>
      <c r="AE175" s="112">
        <v>1535300</v>
      </c>
      <c r="AF175" s="112"/>
      <c r="AG175" s="112"/>
      <c r="AH175" s="112"/>
      <c r="AI175" s="112"/>
      <c r="AJ175" s="112">
        <v>0</v>
      </c>
      <c r="AK175" s="112"/>
      <c r="AL175" s="112"/>
      <c r="AM175" s="112"/>
      <c r="AN175" s="112"/>
      <c r="AO175" s="112">
        <v>3141700</v>
      </c>
      <c r="AP175" s="112"/>
      <c r="AQ175" s="112"/>
      <c r="AR175" s="112"/>
      <c r="AS175" s="112"/>
      <c r="AT175" s="112">
        <v>0</v>
      </c>
      <c r="AU175" s="112"/>
      <c r="AV175" s="112"/>
      <c r="AW175" s="112"/>
      <c r="AX175" s="112"/>
      <c r="AY175" s="112">
        <f t="shared" si="28"/>
        <v>3455870.0000000005</v>
      </c>
      <c r="AZ175" s="112"/>
      <c r="BA175" s="112"/>
      <c r="BB175" s="112"/>
      <c r="BC175" s="112"/>
      <c r="BD175" s="112">
        <v>0</v>
      </c>
      <c r="BE175" s="112"/>
      <c r="BF175" s="112"/>
      <c r="BG175" s="112"/>
      <c r="BH175" s="112"/>
      <c r="BI175" s="112">
        <f t="shared" si="29"/>
        <v>3801457.0000000009</v>
      </c>
      <c r="BJ175" s="112"/>
      <c r="BK175" s="112"/>
      <c r="BL175" s="112"/>
      <c r="BM175" s="112"/>
      <c r="BN175" s="112">
        <v>0</v>
      </c>
      <c r="BO175" s="112"/>
      <c r="BP175" s="112"/>
      <c r="BQ175" s="112"/>
      <c r="BR175" s="112"/>
    </row>
    <row r="176" spans="1:79" s="25" customFormat="1" ht="12.75" customHeight="1" x14ac:dyDescent="0.2">
      <c r="A176" s="66" t="s">
        <v>203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8"/>
      <c r="U176" s="112">
        <v>0</v>
      </c>
      <c r="V176" s="112"/>
      <c r="W176" s="112"/>
      <c r="X176" s="112"/>
      <c r="Y176" s="112"/>
      <c r="Z176" s="112">
        <v>0</v>
      </c>
      <c r="AA176" s="112"/>
      <c r="AB176" s="112"/>
      <c r="AC176" s="112"/>
      <c r="AD176" s="112"/>
      <c r="AE176" s="112">
        <v>168300</v>
      </c>
      <c r="AF176" s="112"/>
      <c r="AG176" s="112"/>
      <c r="AH176" s="112"/>
      <c r="AI176" s="112"/>
      <c r="AJ176" s="112">
        <v>0</v>
      </c>
      <c r="AK176" s="112"/>
      <c r="AL176" s="112"/>
      <c r="AM176" s="112"/>
      <c r="AN176" s="112"/>
      <c r="AO176" s="112">
        <v>550000</v>
      </c>
      <c r="AP176" s="112"/>
      <c r="AQ176" s="112"/>
      <c r="AR176" s="112"/>
      <c r="AS176" s="112"/>
      <c r="AT176" s="112">
        <v>0</v>
      </c>
      <c r="AU176" s="112"/>
      <c r="AV176" s="112"/>
      <c r="AW176" s="112"/>
      <c r="AX176" s="112"/>
      <c r="AY176" s="112">
        <f t="shared" si="28"/>
        <v>605000</v>
      </c>
      <c r="AZ176" s="112"/>
      <c r="BA176" s="112"/>
      <c r="BB176" s="112"/>
      <c r="BC176" s="112"/>
      <c r="BD176" s="112">
        <v>0</v>
      </c>
      <c r="BE176" s="112"/>
      <c r="BF176" s="112"/>
      <c r="BG176" s="112"/>
      <c r="BH176" s="112"/>
      <c r="BI176" s="112">
        <f t="shared" si="29"/>
        <v>665500</v>
      </c>
      <c r="BJ176" s="112"/>
      <c r="BK176" s="112"/>
      <c r="BL176" s="112"/>
      <c r="BM176" s="112"/>
      <c r="BN176" s="112">
        <v>0</v>
      </c>
      <c r="BO176" s="112"/>
      <c r="BP176" s="112"/>
      <c r="BQ176" s="112"/>
      <c r="BR176" s="112"/>
    </row>
    <row r="177" spans="1:79" s="25" customFormat="1" ht="12.75" customHeight="1" x14ac:dyDescent="0.2">
      <c r="A177" s="66" t="s">
        <v>204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8"/>
      <c r="U177" s="112">
        <v>0</v>
      </c>
      <c r="V177" s="112"/>
      <c r="W177" s="112"/>
      <c r="X177" s="112"/>
      <c r="Y177" s="112"/>
      <c r="Z177" s="112">
        <v>0</v>
      </c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>
        <v>0</v>
      </c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>
        <v>0</v>
      </c>
      <c r="AU177" s="112"/>
      <c r="AV177" s="112"/>
      <c r="AW177" s="112"/>
      <c r="AX177" s="112"/>
      <c r="AY177" s="112">
        <v>0</v>
      </c>
      <c r="AZ177" s="112"/>
      <c r="BA177" s="112"/>
      <c r="BB177" s="112"/>
      <c r="BC177" s="112"/>
      <c r="BD177" s="112">
        <v>0</v>
      </c>
      <c r="BE177" s="112"/>
      <c r="BF177" s="112"/>
      <c r="BG177" s="112"/>
      <c r="BH177" s="112"/>
      <c r="BI177" s="112">
        <v>0</v>
      </c>
      <c r="BJ177" s="112"/>
      <c r="BK177" s="112"/>
      <c r="BL177" s="112"/>
      <c r="BM177" s="112"/>
      <c r="BN177" s="112">
        <v>0</v>
      </c>
      <c r="BO177" s="112"/>
      <c r="BP177" s="112"/>
      <c r="BQ177" s="112"/>
      <c r="BR177" s="112"/>
    </row>
    <row r="178" spans="1:79" s="6" customFormat="1" ht="12.75" customHeight="1" x14ac:dyDescent="0.2">
      <c r="A178" s="128" t="s">
        <v>146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30"/>
      <c r="U178" s="119">
        <f>SUM(U172:Y177)</f>
        <v>0</v>
      </c>
      <c r="V178" s="119"/>
      <c r="W178" s="119"/>
      <c r="X178" s="119"/>
      <c r="Y178" s="119"/>
      <c r="Z178" s="119">
        <v>0</v>
      </c>
      <c r="AA178" s="119"/>
      <c r="AB178" s="119"/>
      <c r="AC178" s="119"/>
      <c r="AD178" s="119"/>
      <c r="AE178" s="119">
        <f>SUM(AE172:AI177)</f>
        <v>6357400</v>
      </c>
      <c r="AF178" s="119"/>
      <c r="AG178" s="119"/>
      <c r="AH178" s="119"/>
      <c r="AI178" s="119"/>
      <c r="AJ178" s="119">
        <v>0</v>
      </c>
      <c r="AK178" s="119"/>
      <c r="AL178" s="119"/>
      <c r="AM178" s="119"/>
      <c r="AN178" s="119"/>
      <c r="AO178" s="119">
        <f>SUM(AO172:AS177)</f>
        <v>11902400</v>
      </c>
      <c r="AP178" s="119"/>
      <c r="AQ178" s="119"/>
      <c r="AR178" s="119"/>
      <c r="AS178" s="119"/>
      <c r="AT178" s="119">
        <v>0</v>
      </c>
      <c r="AU178" s="119"/>
      <c r="AV178" s="119"/>
      <c r="AW178" s="119"/>
      <c r="AX178" s="119"/>
      <c r="AY178" s="119">
        <f>SUM(AY172:BC177)</f>
        <v>13092640.000000002</v>
      </c>
      <c r="AZ178" s="119"/>
      <c r="BA178" s="119"/>
      <c r="BB178" s="119"/>
      <c r="BC178" s="119"/>
      <c r="BD178" s="119">
        <v>0</v>
      </c>
      <c r="BE178" s="119"/>
      <c r="BF178" s="119"/>
      <c r="BG178" s="119"/>
      <c r="BH178" s="119"/>
      <c r="BI178" s="119">
        <f>SUM(BI172:BM177)</f>
        <v>14401904.000000004</v>
      </c>
      <c r="BJ178" s="119"/>
      <c r="BK178" s="119"/>
      <c r="BL178" s="119"/>
      <c r="BM178" s="119"/>
      <c r="BN178" s="119">
        <v>0</v>
      </c>
      <c r="BO178" s="119"/>
      <c r="BP178" s="119"/>
      <c r="BQ178" s="119"/>
      <c r="BR178" s="119"/>
    </row>
    <row r="179" spans="1:79" s="25" customFormat="1" ht="38.25" customHeight="1" x14ac:dyDescent="0.2">
      <c r="A179" s="66" t="s">
        <v>205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8"/>
      <c r="U179" s="112" t="s">
        <v>177</v>
      </c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 t="s">
        <v>177</v>
      </c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 t="s">
        <v>177</v>
      </c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 t="s">
        <v>177</v>
      </c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 t="s">
        <v>177</v>
      </c>
      <c r="BJ179" s="112"/>
      <c r="BK179" s="112"/>
      <c r="BL179" s="112"/>
      <c r="BM179" s="112"/>
      <c r="BN179" s="112"/>
      <c r="BO179" s="112"/>
      <c r="BP179" s="112"/>
      <c r="BQ179" s="112"/>
      <c r="BR179" s="112"/>
    </row>
    <row r="182" spans="1:79" ht="14.25" customHeight="1" x14ac:dyDescent="0.2">
      <c r="A182" s="39" t="s">
        <v>124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1:79" ht="15" customHeight="1" x14ac:dyDescent="0.2">
      <c r="A183" s="53" t="s">
        <v>6</v>
      </c>
      <c r="B183" s="54"/>
      <c r="C183" s="54"/>
      <c r="D183" s="53" t="s">
        <v>10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5"/>
      <c r="W183" s="59" t="s">
        <v>239</v>
      </c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 t="s">
        <v>243</v>
      </c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 t="s">
        <v>210</v>
      </c>
      <c r="AV183" s="59"/>
      <c r="AW183" s="59"/>
      <c r="AX183" s="59"/>
      <c r="AY183" s="59"/>
      <c r="AZ183" s="59"/>
      <c r="BA183" s="59" t="s">
        <v>244</v>
      </c>
      <c r="BB183" s="59"/>
      <c r="BC183" s="59"/>
      <c r="BD183" s="59"/>
      <c r="BE183" s="59"/>
      <c r="BF183" s="59"/>
      <c r="BG183" s="59" t="s">
        <v>245</v>
      </c>
      <c r="BH183" s="59"/>
      <c r="BI183" s="59"/>
      <c r="BJ183" s="59"/>
      <c r="BK183" s="59"/>
      <c r="BL183" s="59"/>
    </row>
    <row r="184" spans="1:79" ht="15" customHeight="1" x14ac:dyDescent="0.2">
      <c r="A184" s="113"/>
      <c r="B184" s="114"/>
      <c r="C184" s="114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5"/>
      <c r="W184" s="59" t="s">
        <v>4</v>
      </c>
      <c r="X184" s="59"/>
      <c r="Y184" s="59"/>
      <c r="Z184" s="59"/>
      <c r="AA184" s="59"/>
      <c r="AB184" s="59"/>
      <c r="AC184" s="59" t="s">
        <v>3</v>
      </c>
      <c r="AD184" s="59"/>
      <c r="AE184" s="59"/>
      <c r="AF184" s="59"/>
      <c r="AG184" s="59"/>
      <c r="AH184" s="59"/>
      <c r="AI184" s="59" t="s">
        <v>4</v>
      </c>
      <c r="AJ184" s="59"/>
      <c r="AK184" s="59"/>
      <c r="AL184" s="59"/>
      <c r="AM184" s="59"/>
      <c r="AN184" s="59"/>
      <c r="AO184" s="59" t="s">
        <v>3</v>
      </c>
      <c r="AP184" s="59"/>
      <c r="AQ184" s="59"/>
      <c r="AR184" s="59"/>
      <c r="AS184" s="59"/>
      <c r="AT184" s="59"/>
      <c r="AU184" s="94" t="s">
        <v>4</v>
      </c>
      <c r="AV184" s="94"/>
      <c r="AW184" s="94"/>
      <c r="AX184" s="94" t="s">
        <v>3</v>
      </c>
      <c r="AY184" s="94"/>
      <c r="AZ184" s="94"/>
      <c r="BA184" s="94" t="s">
        <v>4</v>
      </c>
      <c r="BB184" s="94"/>
      <c r="BC184" s="94"/>
      <c r="BD184" s="94" t="s">
        <v>3</v>
      </c>
      <c r="BE184" s="94"/>
      <c r="BF184" s="94"/>
      <c r="BG184" s="94" t="s">
        <v>4</v>
      </c>
      <c r="BH184" s="94"/>
      <c r="BI184" s="94"/>
      <c r="BJ184" s="94" t="s">
        <v>3</v>
      </c>
      <c r="BK184" s="94"/>
      <c r="BL184" s="94"/>
    </row>
    <row r="185" spans="1:79" ht="57" customHeight="1" x14ac:dyDescent="0.2">
      <c r="A185" s="56"/>
      <c r="B185" s="57"/>
      <c r="C185" s="57"/>
      <c r="D185" s="56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8"/>
      <c r="W185" s="59" t="s">
        <v>12</v>
      </c>
      <c r="X185" s="59"/>
      <c r="Y185" s="59"/>
      <c r="Z185" s="59" t="s">
        <v>11</v>
      </c>
      <c r="AA185" s="59"/>
      <c r="AB185" s="59"/>
      <c r="AC185" s="59" t="s">
        <v>12</v>
      </c>
      <c r="AD185" s="59"/>
      <c r="AE185" s="59"/>
      <c r="AF185" s="59" t="s">
        <v>11</v>
      </c>
      <c r="AG185" s="59"/>
      <c r="AH185" s="59"/>
      <c r="AI185" s="59" t="s">
        <v>12</v>
      </c>
      <c r="AJ185" s="59"/>
      <c r="AK185" s="59"/>
      <c r="AL185" s="59" t="s">
        <v>11</v>
      </c>
      <c r="AM185" s="59"/>
      <c r="AN185" s="59"/>
      <c r="AO185" s="59" t="s">
        <v>12</v>
      </c>
      <c r="AP185" s="59"/>
      <c r="AQ185" s="59"/>
      <c r="AR185" s="59" t="s">
        <v>11</v>
      </c>
      <c r="AS185" s="59"/>
      <c r="AT185" s="59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</row>
    <row r="186" spans="1:79" ht="15" customHeight="1" x14ac:dyDescent="0.2">
      <c r="A186" s="45">
        <v>1</v>
      </c>
      <c r="B186" s="46"/>
      <c r="C186" s="46"/>
      <c r="D186" s="45">
        <v>2</v>
      </c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7"/>
      <c r="W186" s="59">
        <v>3</v>
      </c>
      <c r="X186" s="59"/>
      <c r="Y186" s="59"/>
      <c r="Z186" s="59">
        <v>4</v>
      </c>
      <c r="AA186" s="59"/>
      <c r="AB186" s="59"/>
      <c r="AC186" s="59">
        <v>5</v>
      </c>
      <c r="AD186" s="59"/>
      <c r="AE186" s="59"/>
      <c r="AF186" s="59">
        <v>6</v>
      </c>
      <c r="AG186" s="59"/>
      <c r="AH186" s="59"/>
      <c r="AI186" s="59">
        <v>7</v>
      </c>
      <c r="AJ186" s="59"/>
      <c r="AK186" s="59"/>
      <c r="AL186" s="59">
        <v>8</v>
      </c>
      <c r="AM186" s="59"/>
      <c r="AN186" s="59"/>
      <c r="AO186" s="59">
        <v>9</v>
      </c>
      <c r="AP186" s="59"/>
      <c r="AQ186" s="59"/>
      <c r="AR186" s="59">
        <v>10</v>
      </c>
      <c r="AS186" s="59"/>
      <c r="AT186" s="59"/>
      <c r="AU186" s="59">
        <v>11</v>
      </c>
      <c r="AV186" s="59"/>
      <c r="AW186" s="59"/>
      <c r="AX186" s="59">
        <v>12</v>
      </c>
      <c r="AY186" s="59"/>
      <c r="AZ186" s="59"/>
      <c r="BA186" s="59">
        <v>13</v>
      </c>
      <c r="BB186" s="59"/>
      <c r="BC186" s="59"/>
      <c r="BD186" s="59">
        <v>14</v>
      </c>
      <c r="BE186" s="59"/>
      <c r="BF186" s="59"/>
      <c r="BG186" s="59">
        <v>15</v>
      </c>
      <c r="BH186" s="59"/>
      <c r="BI186" s="59"/>
      <c r="BJ186" s="59">
        <v>16</v>
      </c>
      <c r="BK186" s="59"/>
      <c r="BL186" s="59"/>
    </row>
    <row r="187" spans="1:79" s="1" customFormat="1" ht="12.75" hidden="1" customHeight="1" x14ac:dyDescent="0.2">
      <c r="A187" s="73" t="s">
        <v>68</v>
      </c>
      <c r="B187" s="74"/>
      <c r="C187" s="74"/>
      <c r="D187" s="73" t="s">
        <v>56</v>
      </c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5"/>
      <c r="W187" s="80" t="s">
        <v>71</v>
      </c>
      <c r="X187" s="80"/>
      <c r="Y187" s="80"/>
      <c r="Z187" s="80" t="s">
        <v>72</v>
      </c>
      <c r="AA187" s="80"/>
      <c r="AB187" s="80"/>
      <c r="AC187" s="107" t="s">
        <v>73</v>
      </c>
      <c r="AD187" s="107"/>
      <c r="AE187" s="107"/>
      <c r="AF187" s="107" t="s">
        <v>74</v>
      </c>
      <c r="AG187" s="107"/>
      <c r="AH187" s="107"/>
      <c r="AI187" s="80" t="s">
        <v>75</v>
      </c>
      <c r="AJ187" s="80"/>
      <c r="AK187" s="80"/>
      <c r="AL187" s="80" t="s">
        <v>76</v>
      </c>
      <c r="AM187" s="80"/>
      <c r="AN187" s="80"/>
      <c r="AO187" s="107" t="s">
        <v>103</v>
      </c>
      <c r="AP187" s="107"/>
      <c r="AQ187" s="107"/>
      <c r="AR187" s="107" t="s">
        <v>77</v>
      </c>
      <c r="AS187" s="107"/>
      <c r="AT187" s="107"/>
      <c r="AU187" s="80" t="s">
        <v>104</v>
      </c>
      <c r="AV187" s="80"/>
      <c r="AW187" s="80"/>
      <c r="AX187" s="107" t="s">
        <v>105</v>
      </c>
      <c r="AY187" s="107"/>
      <c r="AZ187" s="107"/>
      <c r="BA187" s="80" t="s">
        <v>106</v>
      </c>
      <c r="BB187" s="80"/>
      <c r="BC187" s="80"/>
      <c r="BD187" s="107" t="s">
        <v>107</v>
      </c>
      <c r="BE187" s="107"/>
      <c r="BF187" s="107"/>
      <c r="BG187" s="80" t="s">
        <v>108</v>
      </c>
      <c r="BH187" s="80"/>
      <c r="BI187" s="80"/>
      <c r="BJ187" s="107" t="s">
        <v>109</v>
      </c>
      <c r="BK187" s="107"/>
      <c r="BL187" s="107"/>
      <c r="CA187" s="1" t="s">
        <v>102</v>
      </c>
    </row>
    <row r="188" spans="1:79" s="25" customFormat="1" ht="12.75" customHeight="1" x14ac:dyDescent="0.2">
      <c r="A188" s="63">
        <v>1</v>
      </c>
      <c r="B188" s="64"/>
      <c r="C188" s="64"/>
      <c r="D188" s="66" t="s">
        <v>224</v>
      </c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8"/>
      <c r="W188" s="108"/>
      <c r="X188" s="108"/>
      <c r="Y188" s="108"/>
      <c r="Z188" s="108"/>
      <c r="AA188" s="108"/>
      <c r="AB188" s="108"/>
      <c r="AC188" s="108">
        <v>0</v>
      </c>
      <c r="AD188" s="108"/>
      <c r="AE188" s="108"/>
      <c r="AF188" s="108">
        <v>0</v>
      </c>
      <c r="AG188" s="108"/>
      <c r="AH188" s="108"/>
      <c r="AI188" s="108">
        <v>13</v>
      </c>
      <c r="AJ188" s="108"/>
      <c r="AK188" s="108"/>
      <c r="AL188" s="108">
        <v>13</v>
      </c>
      <c r="AM188" s="108"/>
      <c r="AN188" s="108"/>
      <c r="AO188" s="108">
        <v>0</v>
      </c>
      <c r="AP188" s="108"/>
      <c r="AQ188" s="108"/>
      <c r="AR188" s="108">
        <v>0</v>
      </c>
      <c r="AS188" s="108"/>
      <c r="AT188" s="108"/>
      <c r="AU188" s="108">
        <v>18</v>
      </c>
      <c r="AV188" s="108"/>
      <c r="AW188" s="108"/>
      <c r="AX188" s="108">
        <v>0</v>
      </c>
      <c r="AY188" s="108"/>
      <c r="AZ188" s="108"/>
      <c r="BA188" s="108">
        <v>18</v>
      </c>
      <c r="BB188" s="108"/>
      <c r="BC188" s="108"/>
      <c r="BD188" s="108">
        <v>0</v>
      </c>
      <c r="BE188" s="108"/>
      <c r="BF188" s="108"/>
      <c r="BG188" s="108">
        <v>18</v>
      </c>
      <c r="BH188" s="108"/>
      <c r="BI188" s="108"/>
      <c r="BJ188" s="108">
        <v>0</v>
      </c>
      <c r="BK188" s="108"/>
      <c r="BL188" s="108"/>
      <c r="CA188" s="25" t="s">
        <v>43</v>
      </c>
    </row>
    <row r="189" spans="1:79" s="25" customFormat="1" ht="12.75" customHeight="1" x14ac:dyDescent="0.2">
      <c r="A189" s="63">
        <v>2</v>
      </c>
      <c r="B189" s="64"/>
      <c r="C189" s="64"/>
      <c r="D189" s="66" t="s">
        <v>225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8"/>
      <c r="W189" s="108"/>
      <c r="X189" s="108"/>
      <c r="Y189" s="108"/>
      <c r="Z189" s="108"/>
      <c r="AA189" s="108"/>
      <c r="AB189" s="108"/>
      <c r="AC189" s="108">
        <v>0</v>
      </c>
      <c r="AD189" s="108"/>
      <c r="AE189" s="108"/>
      <c r="AF189" s="108">
        <v>0</v>
      </c>
      <c r="AG189" s="108"/>
      <c r="AH189" s="108"/>
      <c r="AI189" s="108">
        <v>23</v>
      </c>
      <c r="AJ189" s="108"/>
      <c r="AK189" s="108"/>
      <c r="AL189" s="108">
        <v>23</v>
      </c>
      <c r="AM189" s="108"/>
      <c r="AN189" s="108"/>
      <c r="AO189" s="108">
        <v>0</v>
      </c>
      <c r="AP189" s="108"/>
      <c r="AQ189" s="108"/>
      <c r="AR189" s="108">
        <v>0</v>
      </c>
      <c r="AS189" s="108"/>
      <c r="AT189" s="108"/>
      <c r="AU189" s="108">
        <v>30</v>
      </c>
      <c r="AV189" s="108"/>
      <c r="AW189" s="108"/>
      <c r="AX189" s="108">
        <v>0</v>
      </c>
      <c r="AY189" s="108"/>
      <c r="AZ189" s="108"/>
      <c r="BA189" s="108">
        <v>30</v>
      </c>
      <c r="BB189" s="108"/>
      <c r="BC189" s="108"/>
      <c r="BD189" s="108">
        <v>0</v>
      </c>
      <c r="BE189" s="108"/>
      <c r="BF189" s="108"/>
      <c r="BG189" s="108">
        <v>30</v>
      </c>
      <c r="BH189" s="108"/>
      <c r="BI189" s="108"/>
      <c r="BJ189" s="108">
        <v>0</v>
      </c>
      <c r="BK189" s="108"/>
      <c r="BL189" s="108"/>
    </row>
    <row r="190" spans="1:79" s="25" customFormat="1" ht="12.75" customHeight="1" x14ac:dyDescent="0.2">
      <c r="A190" s="63">
        <v>3</v>
      </c>
      <c r="B190" s="64"/>
      <c r="C190" s="64"/>
      <c r="D190" s="66" t="s">
        <v>226</v>
      </c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8"/>
      <c r="W190" s="108"/>
      <c r="X190" s="108"/>
      <c r="Y190" s="108"/>
      <c r="Z190" s="108"/>
      <c r="AA190" s="108"/>
      <c r="AB190" s="108"/>
      <c r="AC190" s="108">
        <v>0</v>
      </c>
      <c r="AD190" s="108"/>
      <c r="AE190" s="108"/>
      <c r="AF190" s="108">
        <v>0</v>
      </c>
      <c r="AG190" s="108"/>
      <c r="AH190" s="108"/>
      <c r="AI190" s="108">
        <v>2</v>
      </c>
      <c r="AJ190" s="108"/>
      <c r="AK190" s="108"/>
      <c r="AL190" s="108">
        <v>2</v>
      </c>
      <c r="AM190" s="108"/>
      <c r="AN190" s="108"/>
      <c r="AO190" s="108">
        <v>0</v>
      </c>
      <c r="AP190" s="108"/>
      <c r="AQ190" s="108"/>
      <c r="AR190" s="108">
        <v>0</v>
      </c>
      <c r="AS190" s="108"/>
      <c r="AT190" s="108"/>
      <c r="AU190" s="108">
        <v>3.25</v>
      </c>
      <c r="AV190" s="108"/>
      <c r="AW190" s="108"/>
      <c r="AX190" s="108">
        <v>0</v>
      </c>
      <c r="AY190" s="108"/>
      <c r="AZ190" s="108"/>
      <c r="BA190" s="108">
        <v>3.25</v>
      </c>
      <c r="BB190" s="108"/>
      <c r="BC190" s="108"/>
      <c r="BD190" s="108">
        <v>0</v>
      </c>
      <c r="BE190" s="108"/>
      <c r="BF190" s="108"/>
      <c r="BG190" s="108">
        <v>3.25</v>
      </c>
      <c r="BH190" s="108"/>
      <c r="BI190" s="108"/>
      <c r="BJ190" s="108">
        <v>0</v>
      </c>
      <c r="BK190" s="108"/>
      <c r="BL190" s="108"/>
    </row>
    <row r="191" spans="1:79" s="25" customFormat="1" ht="12.75" customHeight="1" x14ac:dyDescent="0.2">
      <c r="A191" s="63">
        <v>4</v>
      </c>
      <c r="B191" s="64"/>
      <c r="C191" s="65"/>
      <c r="D191" s="66" t="s">
        <v>227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8"/>
      <c r="W191" s="26"/>
      <c r="X191" s="27"/>
      <c r="Y191" s="28"/>
      <c r="Z191" s="26"/>
      <c r="AA191" s="27"/>
      <c r="AB191" s="28"/>
      <c r="AC191" s="26">
        <v>0</v>
      </c>
      <c r="AD191" s="27"/>
      <c r="AE191" s="28"/>
      <c r="AF191" s="26">
        <v>0</v>
      </c>
      <c r="AG191" s="27"/>
      <c r="AH191" s="28"/>
      <c r="AI191" s="26">
        <v>56</v>
      </c>
      <c r="AJ191" s="27"/>
      <c r="AK191" s="28"/>
      <c r="AL191" s="26">
        <v>56</v>
      </c>
      <c r="AM191" s="27"/>
      <c r="AN191" s="28"/>
      <c r="AO191" s="26">
        <v>0</v>
      </c>
      <c r="AP191" s="27"/>
      <c r="AQ191" s="28"/>
      <c r="AR191" s="26">
        <v>0</v>
      </c>
      <c r="AS191" s="27"/>
      <c r="AT191" s="28"/>
      <c r="AU191" s="26">
        <v>71.75</v>
      </c>
      <c r="AV191" s="27"/>
      <c r="AW191" s="28"/>
      <c r="AX191" s="29">
        <v>0</v>
      </c>
      <c r="AY191" s="30"/>
      <c r="AZ191" s="31"/>
      <c r="BA191" s="26">
        <v>71.75</v>
      </c>
      <c r="BB191" s="27"/>
      <c r="BC191" s="28"/>
      <c r="BD191" s="26">
        <v>0</v>
      </c>
      <c r="BE191" s="27"/>
      <c r="BF191" s="28"/>
      <c r="BG191" s="26">
        <v>71.75</v>
      </c>
      <c r="BH191" s="27"/>
      <c r="BI191" s="28"/>
      <c r="BJ191" s="26">
        <v>0</v>
      </c>
      <c r="BK191" s="27"/>
      <c r="BL191" s="28"/>
    </row>
    <row r="192" spans="1:79" s="6" customFormat="1" ht="12.75" customHeight="1" x14ac:dyDescent="0.2">
      <c r="A192" s="91"/>
      <c r="B192" s="92"/>
      <c r="C192" s="92"/>
      <c r="D192" s="128" t="s">
        <v>206</v>
      </c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30"/>
      <c r="W192" s="106">
        <f>SUM(W188:Y191)</f>
        <v>0</v>
      </c>
      <c r="X192" s="106"/>
      <c r="Y192" s="106"/>
      <c r="Z192" s="106">
        <f t="shared" ref="Z192" si="30">SUM(Z188:AB191)</f>
        <v>0</v>
      </c>
      <c r="AA192" s="106"/>
      <c r="AB192" s="106"/>
      <c r="AC192" s="106">
        <f t="shared" ref="AC192" si="31">SUM(AC188:AE191)</f>
        <v>0</v>
      </c>
      <c r="AD192" s="106"/>
      <c r="AE192" s="106"/>
      <c r="AF192" s="106">
        <f t="shared" ref="AF192" si="32">SUM(AF188:AH191)</f>
        <v>0</v>
      </c>
      <c r="AG192" s="106"/>
      <c r="AH192" s="106"/>
      <c r="AI192" s="106">
        <f t="shared" ref="AI192" si="33">SUM(AI188:AK191)</f>
        <v>94</v>
      </c>
      <c r="AJ192" s="106"/>
      <c r="AK192" s="106"/>
      <c r="AL192" s="106">
        <f t="shared" ref="AL192" si="34">SUM(AL188:AN191)</f>
        <v>94</v>
      </c>
      <c r="AM192" s="106"/>
      <c r="AN192" s="106"/>
      <c r="AO192" s="106">
        <f t="shared" ref="AO192" si="35">SUM(AO188:AQ191)</f>
        <v>0</v>
      </c>
      <c r="AP192" s="106"/>
      <c r="AQ192" s="106"/>
      <c r="AR192" s="106">
        <f t="shared" ref="AR192" si="36">SUM(AR188:AT191)</f>
        <v>0</v>
      </c>
      <c r="AS192" s="106"/>
      <c r="AT192" s="106"/>
      <c r="AU192" s="106">
        <f t="shared" ref="AU192" si="37">SUM(AU188:AW191)</f>
        <v>123</v>
      </c>
      <c r="AV192" s="106"/>
      <c r="AW192" s="106"/>
      <c r="AX192" s="106">
        <f t="shared" ref="AX192" si="38">SUM(AX188:AZ191)</f>
        <v>0</v>
      </c>
      <c r="AY192" s="106"/>
      <c r="AZ192" s="106"/>
      <c r="BA192" s="106">
        <f t="shared" ref="BA192" si="39">SUM(BA188:BC191)</f>
        <v>123</v>
      </c>
      <c r="BB192" s="106"/>
      <c r="BC192" s="106"/>
      <c r="BD192" s="106">
        <f t="shared" ref="BD192" si="40">SUM(BD188:BF191)</f>
        <v>0</v>
      </c>
      <c r="BE192" s="106"/>
      <c r="BF192" s="106"/>
      <c r="BG192" s="106">
        <f t="shared" ref="BG192" si="41">SUM(BG188:BI191)</f>
        <v>123</v>
      </c>
      <c r="BH192" s="106"/>
      <c r="BI192" s="106"/>
      <c r="BJ192" s="106">
        <f t="shared" ref="BJ192" si="42">SUM(BJ188:BL191)</f>
        <v>0</v>
      </c>
      <c r="BK192" s="106"/>
      <c r="BL192" s="106"/>
    </row>
    <row r="193" spans="1:79" s="25" customFormat="1" ht="25.5" customHeight="1" x14ac:dyDescent="0.2">
      <c r="A193" s="63">
        <v>5</v>
      </c>
      <c r="B193" s="64"/>
      <c r="C193" s="64"/>
      <c r="D193" s="66" t="s">
        <v>207</v>
      </c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8"/>
      <c r="W193" s="108" t="s">
        <v>177</v>
      </c>
      <c r="X193" s="108"/>
      <c r="Y193" s="108"/>
      <c r="Z193" s="108" t="s">
        <v>177</v>
      </c>
      <c r="AA193" s="108"/>
      <c r="AB193" s="108"/>
      <c r="AC193" s="108"/>
      <c r="AD193" s="108"/>
      <c r="AE193" s="108"/>
      <c r="AF193" s="108"/>
      <c r="AG193" s="108"/>
      <c r="AH193" s="108"/>
      <c r="AI193" s="108" t="s">
        <v>177</v>
      </c>
      <c r="AJ193" s="108"/>
      <c r="AK193" s="108"/>
      <c r="AL193" s="108" t="s">
        <v>177</v>
      </c>
      <c r="AM193" s="108"/>
      <c r="AN193" s="108"/>
      <c r="AO193" s="108"/>
      <c r="AP193" s="108"/>
      <c r="AQ193" s="108"/>
      <c r="AR193" s="108"/>
      <c r="AS193" s="108"/>
      <c r="AT193" s="108"/>
      <c r="AU193" s="108" t="s">
        <v>177</v>
      </c>
      <c r="AV193" s="108"/>
      <c r="AW193" s="108"/>
      <c r="AX193" s="108"/>
      <c r="AY193" s="108"/>
      <c r="AZ193" s="108"/>
      <c r="BA193" s="108" t="s">
        <v>177</v>
      </c>
      <c r="BB193" s="108"/>
      <c r="BC193" s="108"/>
      <c r="BD193" s="108"/>
      <c r="BE193" s="108"/>
      <c r="BF193" s="108"/>
      <c r="BG193" s="108" t="s">
        <v>177</v>
      </c>
      <c r="BH193" s="108"/>
      <c r="BI193" s="108"/>
      <c r="BJ193" s="108"/>
      <c r="BK193" s="108"/>
      <c r="BL193" s="108"/>
    </row>
    <row r="196" spans="1:79" ht="14.25" customHeight="1" x14ac:dyDescent="0.2">
      <c r="A196" s="39" t="s">
        <v>152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1:79" ht="14.25" customHeight="1" x14ac:dyDescent="0.2">
      <c r="A197" s="39" t="s">
        <v>259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</row>
    <row r="198" spans="1:79" ht="15" customHeight="1" x14ac:dyDescent="0.2">
      <c r="A198" s="52" t="s">
        <v>173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</row>
    <row r="199" spans="1:79" ht="15" customHeight="1" x14ac:dyDescent="0.2">
      <c r="A199" s="59" t="s">
        <v>6</v>
      </c>
      <c r="B199" s="59"/>
      <c r="C199" s="59"/>
      <c r="D199" s="59"/>
      <c r="E199" s="59"/>
      <c r="F199" s="59"/>
      <c r="G199" s="59" t="s">
        <v>125</v>
      </c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 t="s">
        <v>13</v>
      </c>
      <c r="U199" s="59"/>
      <c r="V199" s="59"/>
      <c r="W199" s="59"/>
      <c r="X199" s="59"/>
      <c r="Y199" s="59"/>
      <c r="Z199" s="59"/>
      <c r="AA199" s="45" t="s">
        <v>239</v>
      </c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7"/>
      <c r="AP199" s="45" t="s">
        <v>240</v>
      </c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7"/>
      <c r="BE199" s="45" t="s">
        <v>241</v>
      </c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7"/>
    </row>
    <row r="200" spans="1:79" ht="32.1" customHeight="1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 t="s">
        <v>4</v>
      </c>
      <c r="AB200" s="59"/>
      <c r="AC200" s="59"/>
      <c r="AD200" s="59"/>
      <c r="AE200" s="59"/>
      <c r="AF200" s="59" t="s">
        <v>3</v>
      </c>
      <c r="AG200" s="59"/>
      <c r="AH200" s="59"/>
      <c r="AI200" s="59"/>
      <c r="AJ200" s="59"/>
      <c r="AK200" s="59" t="s">
        <v>88</v>
      </c>
      <c r="AL200" s="59"/>
      <c r="AM200" s="59"/>
      <c r="AN200" s="59"/>
      <c r="AO200" s="59"/>
      <c r="AP200" s="59" t="s">
        <v>4</v>
      </c>
      <c r="AQ200" s="59"/>
      <c r="AR200" s="59"/>
      <c r="AS200" s="59"/>
      <c r="AT200" s="59"/>
      <c r="AU200" s="59" t="s">
        <v>3</v>
      </c>
      <c r="AV200" s="59"/>
      <c r="AW200" s="59"/>
      <c r="AX200" s="59"/>
      <c r="AY200" s="59"/>
      <c r="AZ200" s="59" t="s">
        <v>95</v>
      </c>
      <c r="BA200" s="59"/>
      <c r="BB200" s="59"/>
      <c r="BC200" s="59"/>
      <c r="BD200" s="59"/>
      <c r="BE200" s="59" t="s">
        <v>4</v>
      </c>
      <c r="BF200" s="59"/>
      <c r="BG200" s="59"/>
      <c r="BH200" s="59"/>
      <c r="BI200" s="59"/>
      <c r="BJ200" s="59" t="s">
        <v>3</v>
      </c>
      <c r="BK200" s="59"/>
      <c r="BL200" s="59"/>
      <c r="BM200" s="59"/>
      <c r="BN200" s="59"/>
      <c r="BO200" s="59" t="s">
        <v>126</v>
      </c>
      <c r="BP200" s="59"/>
      <c r="BQ200" s="59"/>
      <c r="BR200" s="59"/>
      <c r="BS200" s="59"/>
    </row>
    <row r="201" spans="1:79" ht="15" customHeight="1" x14ac:dyDescent="0.2">
      <c r="A201" s="59">
        <v>1</v>
      </c>
      <c r="B201" s="59"/>
      <c r="C201" s="59"/>
      <c r="D201" s="59"/>
      <c r="E201" s="59"/>
      <c r="F201" s="59"/>
      <c r="G201" s="59">
        <v>2</v>
      </c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>
        <v>3</v>
      </c>
      <c r="U201" s="59"/>
      <c r="V201" s="59"/>
      <c r="W201" s="59"/>
      <c r="X201" s="59"/>
      <c r="Y201" s="59"/>
      <c r="Z201" s="59"/>
      <c r="AA201" s="59">
        <v>4</v>
      </c>
      <c r="AB201" s="59"/>
      <c r="AC201" s="59"/>
      <c r="AD201" s="59"/>
      <c r="AE201" s="59"/>
      <c r="AF201" s="59">
        <v>5</v>
      </c>
      <c r="AG201" s="59"/>
      <c r="AH201" s="59"/>
      <c r="AI201" s="59"/>
      <c r="AJ201" s="59"/>
      <c r="AK201" s="59">
        <v>6</v>
      </c>
      <c r="AL201" s="59"/>
      <c r="AM201" s="59"/>
      <c r="AN201" s="59"/>
      <c r="AO201" s="59"/>
      <c r="AP201" s="59">
        <v>7</v>
      </c>
      <c r="AQ201" s="59"/>
      <c r="AR201" s="59"/>
      <c r="AS201" s="59"/>
      <c r="AT201" s="59"/>
      <c r="AU201" s="59">
        <v>8</v>
      </c>
      <c r="AV201" s="59"/>
      <c r="AW201" s="59"/>
      <c r="AX201" s="59"/>
      <c r="AY201" s="59"/>
      <c r="AZ201" s="59">
        <v>9</v>
      </c>
      <c r="BA201" s="59"/>
      <c r="BB201" s="59"/>
      <c r="BC201" s="59"/>
      <c r="BD201" s="59"/>
      <c r="BE201" s="59">
        <v>10</v>
      </c>
      <c r="BF201" s="59"/>
      <c r="BG201" s="59"/>
      <c r="BH201" s="59"/>
      <c r="BI201" s="59"/>
      <c r="BJ201" s="59">
        <v>11</v>
      </c>
      <c r="BK201" s="59"/>
      <c r="BL201" s="59"/>
      <c r="BM201" s="59"/>
      <c r="BN201" s="59"/>
      <c r="BO201" s="59">
        <v>12</v>
      </c>
      <c r="BP201" s="59"/>
      <c r="BQ201" s="59"/>
      <c r="BR201" s="59"/>
      <c r="BS201" s="59"/>
    </row>
    <row r="202" spans="1:79" s="1" customFormat="1" ht="15" hidden="1" customHeight="1" x14ac:dyDescent="0.2">
      <c r="A202" s="80" t="s">
        <v>68</v>
      </c>
      <c r="B202" s="80"/>
      <c r="C202" s="80"/>
      <c r="D202" s="80"/>
      <c r="E202" s="80"/>
      <c r="F202" s="80"/>
      <c r="G202" s="118" t="s">
        <v>56</v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 t="s">
        <v>78</v>
      </c>
      <c r="U202" s="118"/>
      <c r="V202" s="118"/>
      <c r="W202" s="118"/>
      <c r="X202" s="118"/>
      <c r="Y202" s="118"/>
      <c r="Z202" s="118"/>
      <c r="AA202" s="107" t="s">
        <v>64</v>
      </c>
      <c r="AB202" s="107"/>
      <c r="AC202" s="107"/>
      <c r="AD202" s="107"/>
      <c r="AE202" s="107"/>
      <c r="AF202" s="107" t="s">
        <v>65</v>
      </c>
      <c r="AG202" s="107"/>
      <c r="AH202" s="107"/>
      <c r="AI202" s="107"/>
      <c r="AJ202" s="107"/>
      <c r="AK202" s="87" t="s">
        <v>121</v>
      </c>
      <c r="AL202" s="87"/>
      <c r="AM202" s="87"/>
      <c r="AN202" s="87"/>
      <c r="AO202" s="87"/>
      <c r="AP202" s="107" t="s">
        <v>66</v>
      </c>
      <c r="AQ202" s="107"/>
      <c r="AR202" s="107"/>
      <c r="AS202" s="107"/>
      <c r="AT202" s="107"/>
      <c r="AU202" s="107" t="s">
        <v>67</v>
      </c>
      <c r="AV202" s="107"/>
      <c r="AW202" s="107"/>
      <c r="AX202" s="107"/>
      <c r="AY202" s="107"/>
      <c r="AZ202" s="87" t="s">
        <v>121</v>
      </c>
      <c r="BA202" s="87"/>
      <c r="BB202" s="87"/>
      <c r="BC202" s="87"/>
      <c r="BD202" s="87"/>
      <c r="BE202" s="107" t="s">
        <v>57</v>
      </c>
      <c r="BF202" s="107"/>
      <c r="BG202" s="107"/>
      <c r="BH202" s="107"/>
      <c r="BI202" s="107"/>
      <c r="BJ202" s="107" t="s">
        <v>58</v>
      </c>
      <c r="BK202" s="107"/>
      <c r="BL202" s="107"/>
      <c r="BM202" s="107"/>
      <c r="BN202" s="107"/>
      <c r="BO202" s="87" t="s">
        <v>121</v>
      </c>
      <c r="BP202" s="87"/>
      <c r="BQ202" s="87"/>
      <c r="BR202" s="87"/>
      <c r="BS202" s="87"/>
      <c r="CA202" s="1" t="s">
        <v>44</v>
      </c>
    </row>
    <row r="203" spans="1:79" s="6" customFormat="1" ht="12.75" customHeight="1" x14ac:dyDescent="0.2">
      <c r="A203" s="104"/>
      <c r="B203" s="104"/>
      <c r="C203" s="104"/>
      <c r="D203" s="104"/>
      <c r="E203" s="104"/>
      <c r="F203" s="104"/>
      <c r="G203" s="120" t="s">
        <v>146</v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1"/>
      <c r="U203" s="121"/>
      <c r="V203" s="121"/>
      <c r="W203" s="121"/>
      <c r="X203" s="121"/>
      <c r="Y203" s="121"/>
      <c r="Z203" s="121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>
        <f>IF(ISNUMBER(AA203),AA203,0)+IF(ISNUMBER(AF203),AF203,0)</f>
        <v>0</v>
      </c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>
        <f>IF(ISNUMBER(AP203),AP203,0)+IF(ISNUMBER(AU203),AU203,0)</f>
        <v>0</v>
      </c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19"/>
      <c r="BK203" s="119"/>
      <c r="BL203" s="119"/>
      <c r="BM203" s="119"/>
      <c r="BN203" s="119"/>
      <c r="BO203" s="119">
        <f>IF(ISNUMBER(BE203),BE203,0)+IF(ISNUMBER(BJ203),BJ203,0)</f>
        <v>0</v>
      </c>
      <c r="BP203" s="119"/>
      <c r="BQ203" s="119"/>
      <c r="BR203" s="119"/>
      <c r="BS203" s="119"/>
      <c r="CA203" s="6" t="s">
        <v>45</v>
      </c>
    </row>
    <row r="205" spans="1:79" ht="13.5" customHeight="1" x14ac:dyDescent="0.2">
      <c r="A205" s="39" t="s">
        <v>260</v>
      </c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</row>
    <row r="206" spans="1:79" ht="15" customHeight="1" x14ac:dyDescent="0.2">
      <c r="A206" s="79" t="s">
        <v>173</v>
      </c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</row>
    <row r="207" spans="1:79" ht="15" customHeight="1" x14ac:dyDescent="0.2">
      <c r="A207" s="59" t="s">
        <v>6</v>
      </c>
      <c r="B207" s="59"/>
      <c r="C207" s="59"/>
      <c r="D207" s="59"/>
      <c r="E207" s="59"/>
      <c r="F207" s="59"/>
      <c r="G207" s="59" t="s">
        <v>125</v>
      </c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 t="s">
        <v>13</v>
      </c>
      <c r="U207" s="59"/>
      <c r="V207" s="59"/>
      <c r="W207" s="59"/>
      <c r="X207" s="59"/>
      <c r="Y207" s="59"/>
      <c r="Z207" s="59"/>
      <c r="AA207" s="45" t="s">
        <v>175</v>
      </c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7"/>
      <c r="AP207" s="45" t="s">
        <v>242</v>
      </c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7"/>
    </row>
    <row r="208" spans="1:79" ht="32.1" customHeight="1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 t="s">
        <v>4</v>
      </c>
      <c r="AB208" s="59"/>
      <c r="AC208" s="59"/>
      <c r="AD208" s="59"/>
      <c r="AE208" s="59"/>
      <c r="AF208" s="59" t="s">
        <v>3</v>
      </c>
      <c r="AG208" s="59"/>
      <c r="AH208" s="59"/>
      <c r="AI208" s="59"/>
      <c r="AJ208" s="59"/>
      <c r="AK208" s="59" t="s">
        <v>88</v>
      </c>
      <c r="AL208" s="59"/>
      <c r="AM208" s="59"/>
      <c r="AN208" s="59"/>
      <c r="AO208" s="59"/>
      <c r="AP208" s="59" t="s">
        <v>4</v>
      </c>
      <c r="AQ208" s="59"/>
      <c r="AR208" s="59"/>
      <c r="AS208" s="59"/>
      <c r="AT208" s="59"/>
      <c r="AU208" s="59" t="s">
        <v>3</v>
      </c>
      <c r="AV208" s="59"/>
      <c r="AW208" s="59"/>
      <c r="AX208" s="59"/>
      <c r="AY208" s="59"/>
      <c r="AZ208" s="59" t="s">
        <v>95</v>
      </c>
      <c r="BA208" s="59"/>
      <c r="BB208" s="59"/>
      <c r="BC208" s="59"/>
      <c r="BD208" s="59"/>
    </row>
    <row r="209" spans="1:79" ht="15" customHeight="1" x14ac:dyDescent="0.2">
      <c r="A209" s="59">
        <v>1</v>
      </c>
      <c r="B209" s="59"/>
      <c r="C209" s="59"/>
      <c r="D209" s="59"/>
      <c r="E209" s="59"/>
      <c r="F209" s="59"/>
      <c r="G209" s="59">
        <v>2</v>
      </c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>
        <v>3</v>
      </c>
      <c r="U209" s="59"/>
      <c r="V209" s="59"/>
      <c r="W209" s="59"/>
      <c r="X209" s="59"/>
      <c r="Y209" s="59"/>
      <c r="Z209" s="59"/>
      <c r="AA209" s="59">
        <v>4</v>
      </c>
      <c r="AB209" s="59"/>
      <c r="AC209" s="59"/>
      <c r="AD209" s="59"/>
      <c r="AE209" s="59"/>
      <c r="AF209" s="59">
        <v>5</v>
      </c>
      <c r="AG209" s="59"/>
      <c r="AH209" s="59"/>
      <c r="AI209" s="59"/>
      <c r="AJ209" s="59"/>
      <c r="AK209" s="59">
        <v>6</v>
      </c>
      <c r="AL209" s="59"/>
      <c r="AM209" s="59"/>
      <c r="AN209" s="59"/>
      <c r="AO209" s="59"/>
      <c r="AP209" s="59">
        <v>7</v>
      </c>
      <c r="AQ209" s="59"/>
      <c r="AR209" s="59"/>
      <c r="AS209" s="59"/>
      <c r="AT209" s="59"/>
      <c r="AU209" s="59">
        <v>8</v>
      </c>
      <c r="AV209" s="59"/>
      <c r="AW209" s="59"/>
      <c r="AX209" s="59"/>
      <c r="AY209" s="59"/>
      <c r="AZ209" s="59">
        <v>9</v>
      </c>
      <c r="BA209" s="59"/>
      <c r="BB209" s="59"/>
      <c r="BC209" s="59"/>
      <c r="BD209" s="59"/>
    </row>
    <row r="210" spans="1:79" s="1" customFormat="1" ht="12" hidden="1" customHeight="1" x14ac:dyDescent="0.2">
      <c r="A210" s="80" t="s">
        <v>68</v>
      </c>
      <c r="B210" s="80"/>
      <c r="C210" s="80"/>
      <c r="D210" s="80"/>
      <c r="E210" s="80"/>
      <c r="F210" s="80"/>
      <c r="G210" s="118" t="s">
        <v>56</v>
      </c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 t="s">
        <v>78</v>
      </c>
      <c r="U210" s="118"/>
      <c r="V210" s="118"/>
      <c r="W210" s="118"/>
      <c r="X210" s="118"/>
      <c r="Y210" s="118"/>
      <c r="Z210" s="118"/>
      <c r="AA210" s="107" t="s">
        <v>59</v>
      </c>
      <c r="AB210" s="107"/>
      <c r="AC210" s="107"/>
      <c r="AD210" s="107"/>
      <c r="AE210" s="107"/>
      <c r="AF210" s="107" t="s">
        <v>60</v>
      </c>
      <c r="AG210" s="107"/>
      <c r="AH210" s="107"/>
      <c r="AI210" s="107"/>
      <c r="AJ210" s="107"/>
      <c r="AK210" s="87" t="s">
        <v>121</v>
      </c>
      <c r="AL210" s="87"/>
      <c r="AM210" s="87"/>
      <c r="AN210" s="87"/>
      <c r="AO210" s="87"/>
      <c r="AP210" s="107" t="s">
        <v>61</v>
      </c>
      <c r="AQ210" s="107"/>
      <c r="AR210" s="107"/>
      <c r="AS210" s="107"/>
      <c r="AT210" s="107"/>
      <c r="AU210" s="107" t="s">
        <v>62</v>
      </c>
      <c r="AV210" s="107"/>
      <c r="AW210" s="107"/>
      <c r="AX210" s="107"/>
      <c r="AY210" s="107"/>
      <c r="AZ210" s="87" t="s">
        <v>121</v>
      </c>
      <c r="BA210" s="87"/>
      <c r="BB210" s="87"/>
      <c r="BC210" s="87"/>
      <c r="BD210" s="87"/>
      <c r="CA210" s="1" t="s">
        <v>46</v>
      </c>
    </row>
    <row r="211" spans="1:79" s="6" customFormat="1" x14ac:dyDescent="0.2">
      <c r="A211" s="104"/>
      <c r="B211" s="104"/>
      <c r="C211" s="104"/>
      <c r="D211" s="104"/>
      <c r="E211" s="104"/>
      <c r="F211" s="104"/>
      <c r="G211" s="120" t="s">
        <v>146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1"/>
      <c r="U211" s="121"/>
      <c r="V211" s="121"/>
      <c r="W211" s="121"/>
      <c r="X211" s="121"/>
      <c r="Y211" s="121"/>
      <c r="Z211" s="121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>
        <f>IF(ISNUMBER(AA211),AA211,0)+IF(ISNUMBER(AF211),AF211,0)</f>
        <v>0</v>
      </c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>
        <f>IF(ISNUMBER(AP211),AP211,0)+IF(ISNUMBER(AU211),AU211,0)</f>
        <v>0</v>
      </c>
      <c r="BA211" s="119"/>
      <c r="BB211" s="119"/>
      <c r="BC211" s="119"/>
      <c r="BD211" s="119"/>
      <c r="CA211" s="6" t="s">
        <v>47</v>
      </c>
    </row>
    <row r="214" spans="1:79" ht="14.25" customHeight="1" x14ac:dyDescent="0.2">
      <c r="A214" s="39" t="s">
        <v>261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1:79" ht="15" customHeight="1" x14ac:dyDescent="0.2">
      <c r="A215" s="79" t="s">
        <v>173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</row>
    <row r="216" spans="1:79" ht="23.1" customHeight="1" x14ac:dyDescent="0.2">
      <c r="A216" s="59" t="s">
        <v>127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3" t="s">
        <v>128</v>
      </c>
      <c r="O216" s="54"/>
      <c r="P216" s="54"/>
      <c r="Q216" s="54"/>
      <c r="R216" s="54"/>
      <c r="S216" s="54"/>
      <c r="T216" s="54"/>
      <c r="U216" s="55"/>
      <c r="V216" s="53" t="s">
        <v>129</v>
      </c>
      <c r="W216" s="54"/>
      <c r="X216" s="54"/>
      <c r="Y216" s="54"/>
      <c r="Z216" s="55"/>
      <c r="AA216" s="59" t="s">
        <v>239</v>
      </c>
      <c r="AB216" s="59"/>
      <c r="AC216" s="59"/>
      <c r="AD216" s="59"/>
      <c r="AE216" s="59"/>
      <c r="AF216" s="59"/>
      <c r="AG216" s="59"/>
      <c r="AH216" s="59"/>
      <c r="AI216" s="59"/>
      <c r="AJ216" s="59" t="s">
        <v>240</v>
      </c>
      <c r="AK216" s="59"/>
      <c r="AL216" s="59"/>
      <c r="AM216" s="59"/>
      <c r="AN216" s="59"/>
      <c r="AO216" s="59"/>
      <c r="AP216" s="59"/>
      <c r="AQ216" s="59"/>
      <c r="AR216" s="59"/>
      <c r="AS216" s="59" t="s">
        <v>241</v>
      </c>
      <c r="AT216" s="59"/>
      <c r="AU216" s="59"/>
      <c r="AV216" s="59"/>
      <c r="AW216" s="59"/>
      <c r="AX216" s="59"/>
      <c r="AY216" s="59"/>
      <c r="AZ216" s="59"/>
      <c r="BA216" s="59"/>
      <c r="BB216" s="59" t="s">
        <v>175</v>
      </c>
      <c r="BC216" s="59"/>
      <c r="BD216" s="59"/>
      <c r="BE216" s="59"/>
      <c r="BF216" s="59"/>
      <c r="BG216" s="59"/>
      <c r="BH216" s="59"/>
      <c r="BI216" s="59"/>
      <c r="BJ216" s="59"/>
      <c r="BK216" s="59" t="s">
        <v>242</v>
      </c>
      <c r="BL216" s="59"/>
      <c r="BM216" s="59"/>
      <c r="BN216" s="59"/>
      <c r="BO216" s="59"/>
      <c r="BP216" s="59"/>
      <c r="BQ216" s="59"/>
      <c r="BR216" s="59"/>
      <c r="BS216" s="59"/>
    </row>
    <row r="217" spans="1:79" ht="95.25" customHeight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6"/>
      <c r="O217" s="57"/>
      <c r="P217" s="57"/>
      <c r="Q217" s="57"/>
      <c r="R217" s="57"/>
      <c r="S217" s="57"/>
      <c r="T217" s="57"/>
      <c r="U217" s="58"/>
      <c r="V217" s="56"/>
      <c r="W217" s="57"/>
      <c r="X217" s="57"/>
      <c r="Y217" s="57"/>
      <c r="Z217" s="58"/>
      <c r="AA217" s="94" t="s">
        <v>132</v>
      </c>
      <c r="AB217" s="94"/>
      <c r="AC217" s="94"/>
      <c r="AD217" s="94"/>
      <c r="AE217" s="94"/>
      <c r="AF217" s="94" t="s">
        <v>133</v>
      </c>
      <c r="AG217" s="94"/>
      <c r="AH217" s="94"/>
      <c r="AI217" s="94"/>
      <c r="AJ217" s="94" t="s">
        <v>132</v>
      </c>
      <c r="AK217" s="94"/>
      <c r="AL217" s="94"/>
      <c r="AM217" s="94"/>
      <c r="AN217" s="94"/>
      <c r="AO217" s="94" t="s">
        <v>133</v>
      </c>
      <c r="AP217" s="94"/>
      <c r="AQ217" s="94"/>
      <c r="AR217" s="94"/>
      <c r="AS217" s="94" t="s">
        <v>132</v>
      </c>
      <c r="AT217" s="94"/>
      <c r="AU217" s="94"/>
      <c r="AV217" s="94"/>
      <c r="AW217" s="94"/>
      <c r="AX217" s="94" t="s">
        <v>133</v>
      </c>
      <c r="AY217" s="94"/>
      <c r="AZ217" s="94"/>
      <c r="BA217" s="94"/>
      <c r="BB217" s="94" t="s">
        <v>132</v>
      </c>
      <c r="BC217" s="94"/>
      <c r="BD217" s="94"/>
      <c r="BE217" s="94"/>
      <c r="BF217" s="94"/>
      <c r="BG217" s="94" t="s">
        <v>133</v>
      </c>
      <c r="BH217" s="94"/>
      <c r="BI217" s="94"/>
      <c r="BJ217" s="94"/>
      <c r="BK217" s="94" t="s">
        <v>132</v>
      </c>
      <c r="BL217" s="94"/>
      <c r="BM217" s="94"/>
      <c r="BN217" s="94"/>
      <c r="BO217" s="94"/>
      <c r="BP217" s="94" t="s">
        <v>133</v>
      </c>
      <c r="BQ217" s="94"/>
      <c r="BR217" s="94"/>
      <c r="BS217" s="94"/>
    </row>
    <row r="218" spans="1:79" ht="15" customHeight="1" x14ac:dyDescent="0.2">
      <c r="A218" s="59">
        <v>1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45">
        <v>2</v>
      </c>
      <c r="O218" s="46"/>
      <c r="P218" s="46"/>
      <c r="Q218" s="46"/>
      <c r="R218" s="46"/>
      <c r="S218" s="46"/>
      <c r="T218" s="46"/>
      <c r="U218" s="47"/>
      <c r="V218" s="59">
        <v>3</v>
      </c>
      <c r="W218" s="59"/>
      <c r="X218" s="59"/>
      <c r="Y218" s="59"/>
      <c r="Z218" s="59"/>
      <c r="AA218" s="59">
        <v>4</v>
      </c>
      <c r="AB218" s="59"/>
      <c r="AC218" s="59"/>
      <c r="AD218" s="59"/>
      <c r="AE218" s="59"/>
      <c r="AF218" s="59">
        <v>5</v>
      </c>
      <c r="AG218" s="59"/>
      <c r="AH218" s="59"/>
      <c r="AI218" s="59"/>
      <c r="AJ218" s="59">
        <v>6</v>
      </c>
      <c r="AK218" s="59"/>
      <c r="AL218" s="59"/>
      <c r="AM218" s="59"/>
      <c r="AN218" s="59"/>
      <c r="AO218" s="59">
        <v>7</v>
      </c>
      <c r="AP218" s="59"/>
      <c r="AQ218" s="59"/>
      <c r="AR218" s="59"/>
      <c r="AS218" s="59">
        <v>8</v>
      </c>
      <c r="AT218" s="59"/>
      <c r="AU218" s="59"/>
      <c r="AV218" s="59"/>
      <c r="AW218" s="59"/>
      <c r="AX218" s="59">
        <v>9</v>
      </c>
      <c r="AY218" s="59"/>
      <c r="AZ218" s="59"/>
      <c r="BA218" s="59"/>
      <c r="BB218" s="59">
        <v>10</v>
      </c>
      <c r="BC218" s="59"/>
      <c r="BD218" s="59"/>
      <c r="BE218" s="59"/>
      <c r="BF218" s="59"/>
      <c r="BG218" s="59">
        <v>11</v>
      </c>
      <c r="BH218" s="59"/>
      <c r="BI218" s="59"/>
      <c r="BJ218" s="59"/>
      <c r="BK218" s="59">
        <v>12</v>
      </c>
      <c r="BL218" s="59"/>
      <c r="BM218" s="59"/>
      <c r="BN218" s="59"/>
      <c r="BO218" s="59"/>
      <c r="BP218" s="59">
        <v>13</v>
      </c>
      <c r="BQ218" s="59"/>
      <c r="BR218" s="59"/>
      <c r="BS218" s="59"/>
    </row>
    <row r="219" spans="1:79" s="1" customFormat="1" ht="12" hidden="1" customHeight="1" x14ac:dyDescent="0.2">
      <c r="A219" s="118" t="s">
        <v>145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80" t="s">
        <v>130</v>
      </c>
      <c r="O219" s="80"/>
      <c r="P219" s="80"/>
      <c r="Q219" s="80"/>
      <c r="R219" s="80"/>
      <c r="S219" s="80"/>
      <c r="T219" s="80"/>
      <c r="U219" s="80"/>
      <c r="V219" s="80" t="s">
        <v>131</v>
      </c>
      <c r="W219" s="80"/>
      <c r="X219" s="80"/>
      <c r="Y219" s="80"/>
      <c r="Z219" s="80"/>
      <c r="AA219" s="107" t="s">
        <v>64</v>
      </c>
      <c r="AB219" s="107"/>
      <c r="AC219" s="107"/>
      <c r="AD219" s="107"/>
      <c r="AE219" s="107"/>
      <c r="AF219" s="107" t="s">
        <v>65</v>
      </c>
      <c r="AG219" s="107"/>
      <c r="AH219" s="107"/>
      <c r="AI219" s="107"/>
      <c r="AJ219" s="107" t="s">
        <v>66</v>
      </c>
      <c r="AK219" s="107"/>
      <c r="AL219" s="107"/>
      <c r="AM219" s="107"/>
      <c r="AN219" s="107"/>
      <c r="AO219" s="107" t="s">
        <v>67</v>
      </c>
      <c r="AP219" s="107"/>
      <c r="AQ219" s="107"/>
      <c r="AR219" s="107"/>
      <c r="AS219" s="107" t="s">
        <v>57</v>
      </c>
      <c r="AT219" s="107"/>
      <c r="AU219" s="107"/>
      <c r="AV219" s="107"/>
      <c r="AW219" s="107"/>
      <c r="AX219" s="107" t="s">
        <v>58</v>
      </c>
      <c r="AY219" s="107"/>
      <c r="AZ219" s="107"/>
      <c r="BA219" s="107"/>
      <c r="BB219" s="107" t="s">
        <v>59</v>
      </c>
      <c r="BC219" s="107"/>
      <c r="BD219" s="107"/>
      <c r="BE219" s="107"/>
      <c r="BF219" s="107"/>
      <c r="BG219" s="107" t="s">
        <v>60</v>
      </c>
      <c r="BH219" s="107"/>
      <c r="BI219" s="107"/>
      <c r="BJ219" s="107"/>
      <c r="BK219" s="107" t="s">
        <v>61</v>
      </c>
      <c r="BL219" s="107"/>
      <c r="BM219" s="107"/>
      <c r="BN219" s="107"/>
      <c r="BO219" s="107"/>
      <c r="BP219" s="107" t="s">
        <v>62</v>
      </c>
      <c r="BQ219" s="107"/>
      <c r="BR219" s="107"/>
      <c r="BS219" s="107"/>
      <c r="CA219" s="1" t="s">
        <v>48</v>
      </c>
    </row>
    <row r="220" spans="1:79" s="6" customFormat="1" ht="12.75" customHeight="1" x14ac:dyDescent="0.2">
      <c r="A220" s="128" t="s">
        <v>146</v>
      </c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30"/>
      <c r="N220" s="91"/>
      <c r="O220" s="92"/>
      <c r="P220" s="92"/>
      <c r="Q220" s="92"/>
      <c r="R220" s="92"/>
      <c r="S220" s="92"/>
      <c r="T220" s="92"/>
      <c r="U220" s="93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>
        <v>0</v>
      </c>
      <c r="AK220" s="122"/>
      <c r="AL220" s="122"/>
      <c r="AM220" s="122"/>
      <c r="AN220" s="122"/>
      <c r="AO220" s="122"/>
      <c r="AP220" s="122"/>
      <c r="AQ220" s="122"/>
      <c r="AR220" s="122"/>
      <c r="AS220" s="122">
        <v>0</v>
      </c>
      <c r="AT220" s="122"/>
      <c r="AU220" s="122"/>
      <c r="AV220" s="122"/>
      <c r="AW220" s="122"/>
      <c r="AX220" s="122"/>
      <c r="AY220" s="122"/>
      <c r="AZ220" s="122"/>
      <c r="BA220" s="122"/>
      <c r="BB220" s="122">
        <v>0</v>
      </c>
      <c r="BC220" s="122"/>
      <c r="BD220" s="122"/>
      <c r="BE220" s="122"/>
      <c r="BF220" s="122"/>
      <c r="BG220" s="122"/>
      <c r="BH220" s="122"/>
      <c r="BI220" s="122"/>
      <c r="BJ220" s="122"/>
      <c r="BK220" s="122">
        <v>0</v>
      </c>
      <c r="BL220" s="122"/>
      <c r="BM220" s="122"/>
      <c r="BN220" s="122"/>
      <c r="BO220" s="122"/>
      <c r="BP220" s="123"/>
      <c r="BQ220" s="124"/>
      <c r="BR220" s="124"/>
      <c r="BS220" s="125"/>
    </row>
    <row r="223" spans="1:79" ht="35.25" customHeight="1" x14ac:dyDescent="0.2">
      <c r="A223" s="39" t="s">
        <v>262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</row>
    <row r="224" spans="1:79" ht="15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</row>
    <row r="225" spans="1:79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79" ht="28.5" customHeight="1" x14ac:dyDescent="0.2">
      <c r="A227" s="127" t="s">
        <v>263</v>
      </c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</row>
    <row r="228" spans="1:79" ht="14.25" customHeight="1" x14ac:dyDescent="0.2">
      <c r="A228" s="39" t="s">
        <v>264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</row>
    <row r="229" spans="1:79" ht="15" customHeight="1" x14ac:dyDescent="0.2">
      <c r="A229" s="52" t="s">
        <v>173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</row>
    <row r="230" spans="1:79" ht="42.95" customHeight="1" x14ac:dyDescent="0.2">
      <c r="A230" s="94" t="s">
        <v>134</v>
      </c>
      <c r="B230" s="94"/>
      <c r="C230" s="94"/>
      <c r="D230" s="94"/>
      <c r="E230" s="94"/>
      <c r="F230" s="94"/>
      <c r="G230" s="59" t="s">
        <v>19</v>
      </c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 t="s">
        <v>15</v>
      </c>
      <c r="U230" s="59"/>
      <c r="V230" s="59"/>
      <c r="W230" s="59"/>
      <c r="X230" s="59"/>
      <c r="Y230" s="59"/>
      <c r="Z230" s="59" t="s">
        <v>14</v>
      </c>
      <c r="AA230" s="59"/>
      <c r="AB230" s="59"/>
      <c r="AC230" s="59"/>
      <c r="AD230" s="59"/>
      <c r="AE230" s="59" t="s">
        <v>135</v>
      </c>
      <c r="AF230" s="59"/>
      <c r="AG230" s="59"/>
      <c r="AH230" s="59"/>
      <c r="AI230" s="59"/>
      <c r="AJ230" s="59"/>
      <c r="AK230" s="59" t="s">
        <v>136</v>
      </c>
      <c r="AL230" s="59"/>
      <c r="AM230" s="59"/>
      <c r="AN230" s="59"/>
      <c r="AO230" s="59"/>
      <c r="AP230" s="59"/>
      <c r="AQ230" s="59" t="s">
        <v>137</v>
      </c>
      <c r="AR230" s="59"/>
      <c r="AS230" s="59"/>
      <c r="AT230" s="59"/>
      <c r="AU230" s="59"/>
      <c r="AV230" s="59"/>
      <c r="AW230" s="59" t="s">
        <v>97</v>
      </c>
      <c r="AX230" s="59"/>
      <c r="AY230" s="59"/>
      <c r="AZ230" s="59"/>
      <c r="BA230" s="59"/>
      <c r="BB230" s="59"/>
      <c r="BC230" s="59"/>
      <c r="BD230" s="59"/>
      <c r="BE230" s="59"/>
      <c r="BF230" s="59"/>
      <c r="BG230" s="59" t="s">
        <v>138</v>
      </c>
      <c r="BH230" s="59"/>
      <c r="BI230" s="59"/>
      <c r="BJ230" s="59"/>
      <c r="BK230" s="59"/>
      <c r="BL230" s="59"/>
    </row>
    <row r="231" spans="1:79" ht="39.950000000000003" customHeight="1" x14ac:dyDescent="0.2">
      <c r="A231" s="94"/>
      <c r="B231" s="94"/>
      <c r="C231" s="94"/>
      <c r="D231" s="94"/>
      <c r="E231" s="94"/>
      <c r="F231" s="94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 t="s">
        <v>17</v>
      </c>
      <c r="AX231" s="59"/>
      <c r="AY231" s="59"/>
      <c r="AZ231" s="59"/>
      <c r="BA231" s="59"/>
      <c r="BB231" s="59" t="s">
        <v>16</v>
      </c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</row>
    <row r="232" spans="1:79" ht="15" customHeight="1" x14ac:dyDescent="0.2">
      <c r="A232" s="59">
        <v>1</v>
      </c>
      <c r="B232" s="59"/>
      <c r="C232" s="59"/>
      <c r="D232" s="59"/>
      <c r="E232" s="59"/>
      <c r="F232" s="59"/>
      <c r="G232" s="59">
        <v>2</v>
      </c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>
        <v>3</v>
      </c>
      <c r="U232" s="59"/>
      <c r="V232" s="59"/>
      <c r="W232" s="59"/>
      <c r="X232" s="59"/>
      <c r="Y232" s="59"/>
      <c r="Z232" s="59">
        <v>4</v>
      </c>
      <c r="AA232" s="59"/>
      <c r="AB232" s="59"/>
      <c r="AC232" s="59"/>
      <c r="AD232" s="59"/>
      <c r="AE232" s="59">
        <v>5</v>
      </c>
      <c r="AF232" s="59"/>
      <c r="AG232" s="59"/>
      <c r="AH232" s="59"/>
      <c r="AI232" s="59"/>
      <c r="AJ232" s="59"/>
      <c r="AK232" s="59">
        <v>6</v>
      </c>
      <c r="AL232" s="59"/>
      <c r="AM232" s="59"/>
      <c r="AN232" s="59"/>
      <c r="AO232" s="59"/>
      <c r="AP232" s="59"/>
      <c r="AQ232" s="59">
        <v>7</v>
      </c>
      <c r="AR232" s="59"/>
      <c r="AS232" s="59"/>
      <c r="AT232" s="59"/>
      <c r="AU232" s="59"/>
      <c r="AV232" s="59"/>
      <c r="AW232" s="59">
        <v>8</v>
      </c>
      <c r="AX232" s="59"/>
      <c r="AY232" s="59"/>
      <c r="AZ232" s="59"/>
      <c r="BA232" s="59"/>
      <c r="BB232" s="59">
        <v>9</v>
      </c>
      <c r="BC232" s="59"/>
      <c r="BD232" s="59"/>
      <c r="BE232" s="59"/>
      <c r="BF232" s="59"/>
      <c r="BG232" s="59">
        <v>10</v>
      </c>
      <c r="BH232" s="59"/>
      <c r="BI232" s="59"/>
      <c r="BJ232" s="59"/>
      <c r="BK232" s="59"/>
      <c r="BL232" s="59"/>
    </row>
    <row r="233" spans="1:79" s="1" customFormat="1" ht="12" hidden="1" customHeight="1" x14ac:dyDescent="0.2">
      <c r="A233" s="80" t="s">
        <v>63</v>
      </c>
      <c r="B233" s="80"/>
      <c r="C233" s="80"/>
      <c r="D233" s="80"/>
      <c r="E233" s="80"/>
      <c r="F233" s="80"/>
      <c r="G233" s="118" t="s">
        <v>56</v>
      </c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07" t="s">
        <v>79</v>
      </c>
      <c r="U233" s="107"/>
      <c r="V233" s="107"/>
      <c r="W233" s="107"/>
      <c r="X233" s="107"/>
      <c r="Y233" s="107"/>
      <c r="Z233" s="107" t="s">
        <v>80</v>
      </c>
      <c r="AA233" s="107"/>
      <c r="AB233" s="107"/>
      <c r="AC233" s="107"/>
      <c r="AD233" s="107"/>
      <c r="AE233" s="107" t="s">
        <v>81</v>
      </c>
      <c r="AF233" s="107"/>
      <c r="AG233" s="107"/>
      <c r="AH233" s="107"/>
      <c r="AI233" s="107"/>
      <c r="AJ233" s="107"/>
      <c r="AK233" s="107" t="s">
        <v>82</v>
      </c>
      <c r="AL233" s="107"/>
      <c r="AM233" s="107"/>
      <c r="AN233" s="107"/>
      <c r="AO233" s="107"/>
      <c r="AP233" s="107"/>
      <c r="AQ233" s="131" t="s">
        <v>98</v>
      </c>
      <c r="AR233" s="107"/>
      <c r="AS233" s="107"/>
      <c r="AT233" s="107"/>
      <c r="AU233" s="107"/>
      <c r="AV233" s="107"/>
      <c r="AW233" s="107" t="s">
        <v>83</v>
      </c>
      <c r="AX233" s="107"/>
      <c r="AY233" s="107"/>
      <c r="AZ233" s="107"/>
      <c r="BA233" s="107"/>
      <c r="BB233" s="107" t="s">
        <v>84</v>
      </c>
      <c r="BC233" s="107"/>
      <c r="BD233" s="107"/>
      <c r="BE233" s="107"/>
      <c r="BF233" s="107"/>
      <c r="BG233" s="131" t="s">
        <v>99</v>
      </c>
      <c r="BH233" s="107"/>
      <c r="BI233" s="107"/>
      <c r="BJ233" s="107"/>
      <c r="BK233" s="107"/>
      <c r="BL233" s="107"/>
      <c r="CA233" s="1" t="s">
        <v>49</v>
      </c>
    </row>
    <row r="234" spans="1:79" s="6" customFormat="1" ht="12.75" customHeight="1" x14ac:dyDescent="0.2">
      <c r="A234" s="104"/>
      <c r="B234" s="104"/>
      <c r="C234" s="104"/>
      <c r="D234" s="104"/>
      <c r="E234" s="104"/>
      <c r="F234" s="104"/>
      <c r="G234" s="120" t="s">
        <v>146</v>
      </c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>
        <f>IF(ISNUMBER(AK234),AK234,0)-IF(ISNUMBER(AE234),AE234,0)</f>
        <v>0</v>
      </c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>
        <f>IF(ISNUMBER(Z234),Z234,0)+IF(ISNUMBER(AK234),AK234,0)</f>
        <v>0</v>
      </c>
      <c r="BH234" s="119"/>
      <c r="BI234" s="119"/>
      <c r="BJ234" s="119"/>
      <c r="BK234" s="119"/>
      <c r="BL234" s="119"/>
      <c r="CA234" s="6" t="s">
        <v>50</v>
      </c>
    </row>
    <row r="236" spans="1:79" ht="14.25" customHeight="1" x14ac:dyDescent="0.2">
      <c r="A236" s="39" t="s">
        <v>265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1:79" ht="15" customHeight="1" x14ac:dyDescent="0.2">
      <c r="A237" s="52" t="s">
        <v>173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</row>
    <row r="238" spans="1:79" ht="18" customHeight="1" x14ac:dyDescent="0.2">
      <c r="A238" s="59" t="s">
        <v>134</v>
      </c>
      <c r="B238" s="59"/>
      <c r="C238" s="59"/>
      <c r="D238" s="59"/>
      <c r="E238" s="59"/>
      <c r="F238" s="59"/>
      <c r="G238" s="59" t="s">
        <v>19</v>
      </c>
      <c r="H238" s="59"/>
      <c r="I238" s="59"/>
      <c r="J238" s="59"/>
      <c r="K238" s="59"/>
      <c r="L238" s="59"/>
      <c r="M238" s="59"/>
      <c r="N238" s="59"/>
      <c r="O238" s="59"/>
      <c r="P238" s="59"/>
      <c r="Q238" s="59" t="s">
        <v>209</v>
      </c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 t="s">
        <v>210</v>
      </c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</row>
    <row r="239" spans="1:79" ht="42.95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 t="s">
        <v>139</v>
      </c>
      <c r="R239" s="59"/>
      <c r="S239" s="59"/>
      <c r="T239" s="59"/>
      <c r="U239" s="59"/>
      <c r="V239" s="94" t="s">
        <v>140</v>
      </c>
      <c r="W239" s="94"/>
      <c r="X239" s="94"/>
      <c r="Y239" s="94"/>
      <c r="Z239" s="59" t="s">
        <v>141</v>
      </c>
      <c r="AA239" s="59"/>
      <c r="AB239" s="59"/>
      <c r="AC239" s="59"/>
      <c r="AD239" s="59"/>
      <c r="AE239" s="59"/>
      <c r="AF239" s="59"/>
      <c r="AG239" s="59"/>
      <c r="AH239" s="59"/>
      <c r="AI239" s="59"/>
      <c r="AJ239" s="59" t="s">
        <v>142</v>
      </c>
      <c r="AK239" s="59"/>
      <c r="AL239" s="59"/>
      <c r="AM239" s="59"/>
      <c r="AN239" s="59"/>
      <c r="AO239" s="59" t="s">
        <v>20</v>
      </c>
      <c r="AP239" s="59"/>
      <c r="AQ239" s="59"/>
      <c r="AR239" s="59"/>
      <c r="AS239" s="59"/>
      <c r="AT239" s="94" t="s">
        <v>143</v>
      </c>
      <c r="AU239" s="94"/>
      <c r="AV239" s="94"/>
      <c r="AW239" s="94"/>
      <c r="AX239" s="59" t="s">
        <v>141</v>
      </c>
      <c r="AY239" s="59"/>
      <c r="AZ239" s="59"/>
      <c r="BA239" s="59"/>
      <c r="BB239" s="59"/>
      <c r="BC239" s="59"/>
      <c r="BD239" s="59"/>
      <c r="BE239" s="59"/>
      <c r="BF239" s="59"/>
      <c r="BG239" s="59"/>
      <c r="BH239" s="59" t="s">
        <v>144</v>
      </c>
      <c r="BI239" s="59"/>
      <c r="BJ239" s="59"/>
      <c r="BK239" s="59"/>
      <c r="BL239" s="59"/>
    </row>
    <row r="240" spans="1:79" ht="63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94"/>
      <c r="W240" s="94"/>
      <c r="X240" s="94"/>
      <c r="Y240" s="94"/>
      <c r="Z240" s="59" t="s">
        <v>17</v>
      </c>
      <c r="AA240" s="59"/>
      <c r="AB240" s="59"/>
      <c r="AC240" s="59"/>
      <c r="AD240" s="59"/>
      <c r="AE240" s="59" t="s">
        <v>16</v>
      </c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94"/>
      <c r="AU240" s="94"/>
      <c r="AV240" s="94"/>
      <c r="AW240" s="94"/>
      <c r="AX240" s="59" t="s">
        <v>17</v>
      </c>
      <c r="AY240" s="59"/>
      <c r="AZ240" s="59"/>
      <c r="BA240" s="59"/>
      <c r="BB240" s="59"/>
      <c r="BC240" s="59" t="s">
        <v>16</v>
      </c>
      <c r="BD240" s="59"/>
      <c r="BE240" s="59"/>
      <c r="BF240" s="59"/>
      <c r="BG240" s="59"/>
      <c r="BH240" s="59"/>
      <c r="BI240" s="59"/>
      <c r="BJ240" s="59"/>
      <c r="BK240" s="59"/>
      <c r="BL240" s="59"/>
    </row>
    <row r="241" spans="1:79" ht="15" customHeight="1" x14ac:dyDescent="0.2">
      <c r="A241" s="59">
        <v>1</v>
      </c>
      <c r="B241" s="59"/>
      <c r="C241" s="59"/>
      <c r="D241" s="59"/>
      <c r="E241" s="59"/>
      <c r="F241" s="59"/>
      <c r="G241" s="59">
        <v>2</v>
      </c>
      <c r="H241" s="59"/>
      <c r="I241" s="59"/>
      <c r="J241" s="59"/>
      <c r="K241" s="59"/>
      <c r="L241" s="59"/>
      <c r="M241" s="59"/>
      <c r="N241" s="59"/>
      <c r="O241" s="59"/>
      <c r="P241" s="59"/>
      <c r="Q241" s="59">
        <v>3</v>
      </c>
      <c r="R241" s="59"/>
      <c r="S241" s="59"/>
      <c r="T241" s="59"/>
      <c r="U241" s="59"/>
      <c r="V241" s="59">
        <v>4</v>
      </c>
      <c r="W241" s="59"/>
      <c r="X241" s="59"/>
      <c r="Y241" s="59"/>
      <c r="Z241" s="59">
        <v>5</v>
      </c>
      <c r="AA241" s="59"/>
      <c r="AB241" s="59"/>
      <c r="AC241" s="59"/>
      <c r="AD241" s="59"/>
      <c r="AE241" s="59">
        <v>6</v>
      </c>
      <c r="AF241" s="59"/>
      <c r="AG241" s="59"/>
      <c r="AH241" s="59"/>
      <c r="AI241" s="59"/>
      <c r="AJ241" s="59">
        <v>7</v>
      </c>
      <c r="AK241" s="59"/>
      <c r="AL241" s="59"/>
      <c r="AM241" s="59"/>
      <c r="AN241" s="59"/>
      <c r="AO241" s="59">
        <v>8</v>
      </c>
      <c r="AP241" s="59"/>
      <c r="AQ241" s="59"/>
      <c r="AR241" s="59"/>
      <c r="AS241" s="59"/>
      <c r="AT241" s="59">
        <v>9</v>
      </c>
      <c r="AU241" s="59"/>
      <c r="AV241" s="59"/>
      <c r="AW241" s="59"/>
      <c r="AX241" s="59">
        <v>10</v>
      </c>
      <c r="AY241" s="59"/>
      <c r="AZ241" s="59"/>
      <c r="BA241" s="59"/>
      <c r="BB241" s="59"/>
      <c r="BC241" s="59">
        <v>11</v>
      </c>
      <c r="BD241" s="59"/>
      <c r="BE241" s="59"/>
      <c r="BF241" s="59"/>
      <c r="BG241" s="59"/>
      <c r="BH241" s="59">
        <v>12</v>
      </c>
      <c r="BI241" s="59"/>
      <c r="BJ241" s="59"/>
      <c r="BK241" s="59"/>
      <c r="BL241" s="59"/>
    </row>
    <row r="242" spans="1:79" s="1" customFormat="1" ht="12" hidden="1" customHeight="1" x14ac:dyDescent="0.2">
      <c r="A242" s="80" t="s">
        <v>63</v>
      </c>
      <c r="B242" s="80"/>
      <c r="C242" s="80"/>
      <c r="D242" s="80"/>
      <c r="E242" s="80"/>
      <c r="F242" s="80"/>
      <c r="G242" s="118" t="s">
        <v>56</v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07" t="s">
        <v>79</v>
      </c>
      <c r="R242" s="107"/>
      <c r="S242" s="107"/>
      <c r="T242" s="107"/>
      <c r="U242" s="107"/>
      <c r="V242" s="107" t="s">
        <v>80</v>
      </c>
      <c r="W242" s="107"/>
      <c r="X242" s="107"/>
      <c r="Y242" s="107"/>
      <c r="Z242" s="107" t="s">
        <v>81</v>
      </c>
      <c r="AA242" s="107"/>
      <c r="AB242" s="107"/>
      <c r="AC242" s="107"/>
      <c r="AD242" s="107"/>
      <c r="AE242" s="107" t="s">
        <v>82</v>
      </c>
      <c r="AF242" s="107"/>
      <c r="AG242" s="107"/>
      <c r="AH242" s="107"/>
      <c r="AI242" s="107"/>
      <c r="AJ242" s="131" t="s">
        <v>100</v>
      </c>
      <c r="AK242" s="107"/>
      <c r="AL242" s="107"/>
      <c r="AM242" s="107"/>
      <c r="AN242" s="107"/>
      <c r="AO242" s="107" t="s">
        <v>83</v>
      </c>
      <c r="AP242" s="107"/>
      <c r="AQ242" s="107"/>
      <c r="AR242" s="107"/>
      <c r="AS242" s="107"/>
      <c r="AT242" s="131" t="s">
        <v>101</v>
      </c>
      <c r="AU242" s="107"/>
      <c r="AV242" s="107"/>
      <c r="AW242" s="107"/>
      <c r="AX242" s="107" t="s">
        <v>84</v>
      </c>
      <c r="AY242" s="107"/>
      <c r="AZ242" s="107"/>
      <c r="BA242" s="107"/>
      <c r="BB242" s="107"/>
      <c r="BC242" s="107" t="s">
        <v>85</v>
      </c>
      <c r="BD242" s="107"/>
      <c r="BE242" s="107"/>
      <c r="BF242" s="107"/>
      <c r="BG242" s="107"/>
      <c r="BH242" s="131" t="s">
        <v>100</v>
      </c>
      <c r="BI242" s="107"/>
      <c r="BJ242" s="107"/>
      <c r="BK242" s="107"/>
      <c r="BL242" s="107"/>
      <c r="CA242" s="1" t="s">
        <v>51</v>
      </c>
    </row>
    <row r="243" spans="1:79" s="6" customFormat="1" ht="12.75" customHeight="1" x14ac:dyDescent="0.2">
      <c r="A243" s="104"/>
      <c r="B243" s="104"/>
      <c r="C243" s="104"/>
      <c r="D243" s="104"/>
      <c r="E243" s="104"/>
      <c r="F243" s="104"/>
      <c r="G243" s="120" t="s">
        <v>146</v>
      </c>
      <c r="H243" s="120"/>
      <c r="I243" s="120"/>
      <c r="J243" s="120"/>
      <c r="K243" s="120"/>
      <c r="L243" s="120"/>
      <c r="M243" s="120"/>
      <c r="N243" s="120"/>
      <c r="O243" s="120"/>
      <c r="P243" s="120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>
        <f>IF(ISNUMBER(Q243),Q243,0)-IF(ISNUMBER(Z243),Z243,0)</f>
        <v>0</v>
      </c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>
        <f>IF(ISNUMBER(V243),V243,0)-IF(ISNUMBER(Z243),Z243,0)-IF(ISNUMBER(AE243),AE243,0)</f>
        <v>0</v>
      </c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>
        <f>IF(ISNUMBER(AO243),AO243,0)-IF(ISNUMBER(AX243),AX243,0)</f>
        <v>0</v>
      </c>
      <c r="BI243" s="119"/>
      <c r="BJ243" s="119"/>
      <c r="BK243" s="119"/>
      <c r="BL243" s="119"/>
      <c r="CA243" s="6" t="s">
        <v>52</v>
      </c>
    </row>
    <row r="245" spans="1:79" ht="14.25" customHeight="1" x14ac:dyDescent="0.2">
      <c r="A245" s="39" t="s">
        <v>266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</row>
    <row r="246" spans="1:79" ht="15" customHeight="1" x14ac:dyDescent="0.2">
      <c r="A246" s="52" t="s">
        <v>173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</row>
    <row r="247" spans="1:79" ht="42.95" customHeight="1" x14ac:dyDescent="0.2">
      <c r="A247" s="94" t="s">
        <v>134</v>
      </c>
      <c r="B247" s="94"/>
      <c r="C247" s="94"/>
      <c r="D247" s="94"/>
      <c r="E247" s="94"/>
      <c r="F247" s="94"/>
      <c r="G247" s="59" t="s">
        <v>19</v>
      </c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 t="s">
        <v>15</v>
      </c>
      <c r="U247" s="59"/>
      <c r="V247" s="59"/>
      <c r="W247" s="59"/>
      <c r="X247" s="59"/>
      <c r="Y247" s="59"/>
      <c r="Z247" s="59" t="s">
        <v>14</v>
      </c>
      <c r="AA247" s="59"/>
      <c r="AB247" s="59"/>
      <c r="AC247" s="59"/>
      <c r="AD247" s="59"/>
      <c r="AE247" s="59" t="s">
        <v>208</v>
      </c>
      <c r="AF247" s="59"/>
      <c r="AG247" s="59"/>
      <c r="AH247" s="59"/>
      <c r="AI247" s="59"/>
      <c r="AJ247" s="59"/>
      <c r="AK247" s="59" t="s">
        <v>267</v>
      </c>
      <c r="AL247" s="59"/>
      <c r="AM247" s="59"/>
      <c r="AN247" s="59"/>
      <c r="AO247" s="59"/>
      <c r="AP247" s="59"/>
      <c r="AQ247" s="59" t="s">
        <v>268</v>
      </c>
      <c r="AR247" s="59"/>
      <c r="AS247" s="59"/>
      <c r="AT247" s="59"/>
      <c r="AU247" s="59"/>
      <c r="AV247" s="59"/>
      <c r="AW247" s="59" t="s">
        <v>18</v>
      </c>
      <c r="AX247" s="59"/>
      <c r="AY247" s="59"/>
      <c r="AZ247" s="59"/>
      <c r="BA247" s="59"/>
      <c r="BB247" s="59"/>
      <c r="BC247" s="59"/>
      <c r="BD247" s="59"/>
      <c r="BE247" s="59" t="s">
        <v>155</v>
      </c>
      <c r="BF247" s="59"/>
      <c r="BG247" s="59"/>
      <c r="BH247" s="59"/>
      <c r="BI247" s="59"/>
      <c r="BJ247" s="59"/>
      <c r="BK247" s="59"/>
      <c r="BL247" s="59"/>
    </row>
    <row r="248" spans="1:79" ht="21.75" customHeight="1" x14ac:dyDescent="0.2">
      <c r="A248" s="94"/>
      <c r="B248" s="94"/>
      <c r="C248" s="94"/>
      <c r="D248" s="94"/>
      <c r="E248" s="94"/>
      <c r="F248" s="94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</row>
    <row r="249" spans="1:79" ht="15" customHeight="1" x14ac:dyDescent="0.2">
      <c r="A249" s="59">
        <v>1</v>
      </c>
      <c r="B249" s="59"/>
      <c r="C249" s="59"/>
      <c r="D249" s="59"/>
      <c r="E249" s="59"/>
      <c r="F249" s="59"/>
      <c r="G249" s="59">
        <v>2</v>
      </c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>
        <v>3</v>
      </c>
      <c r="U249" s="59"/>
      <c r="V249" s="59"/>
      <c r="W249" s="59"/>
      <c r="X249" s="59"/>
      <c r="Y249" s="59"/>
      <c r="Z249" s="59">
        <v>4</v>
      </c>
      <c r="AA249" s="59"/>
      <c r="AB249" s="59"/>
      <c r="AC249" s="59"/>
      <c r="AD249" s="59"/>
      <c r="AE249" s="59">
        <v>5</v>
      </c>
      <c r="AF249" s="59"/>
      <c r="AG249" s="59"/>
      <c r="AH249" s="59"/>
      <c r="AI249" s="59"/>
      <c r="AJ249" s="59"/>
      <c r="AK249" s="59">
        <v>6</v>
      </c>
      <c r="AL249" s="59"/>
      <c r="AM249" s="59"/>
      <c r="AN249" s="59"/>
      <c r="AO249" s="59"/>
      <c r="AP249" s="59"/>
      <c r="AQ249" s="59">
        <v>7</v>
      </c>
      <c r="AR249" s="59"/>
      <c r="AS249" s="59"/>
      <c r="AT249" s="59"/>
      <c r="AU249" s="59"/>
      <c r="AV249" s="59"/>
      <c r="AW249" s="80">
        <v>8</v>
      </c>
      <c r="AX249" s="80"/>
      <c r="AY249" s="80"/>
      <c r="AZ249" s="80"/>
      <c r="BA249" s="80"/>
      <c r="BB249" s="80"/>
      <c r="BC249" s="80"/>
      <c r="BD249" s="80"/>
      <c r="BE249" s="80">
        <v>9</v>
      </c>
      <c r="BF249" s="80"/>
      <c r="BG249" s="80"/>
      <c r="BH249" s="80"/>
      <c r="BI249" s="80"/>
      <c r="BJ249" s="80"/>
      <c r="BK249" s="80"/>
      <c r="BL249" s="80"/>
    </row>
    <row r="250" spans="1:79" s="1" customFormat="1" ht="18.75" hidden="1" customHeight="1" x14ac:dyDescent="0.2">
      <c r="A250" s="80" t="s">
        <v>63</v>
      </c>
      <c r="B250" s="80"/>
      <c r="C250" s="80"/>
      <c r="D250" s="80"/>
      <c r="E250" s="80"/>
      <c r="F250" s="80"/>
      <c r="G250" s="118" t="s">
        <v>56</v>
      </c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07" t="s">
        <v>79</v>
      </c>
      <c r="U250" s="107"/>
      <c r="V250" s="107"/>
      <c r="W250" s="107"/>
      <c r="X250" s="107"/>
      <c r="Y250" s="107"/>
      <c r="Z250" s="107" t="s">
        <v>80</v>
      </c>
      <c r="AA250" s="107"/>
      <c r="AB250" s="107"/>
      <c r="AC250" s="107"/>
      <c r="AD250" s="107"/>
      <c r="AE250" s="107" t="s">
        <v>81</v>
      </c>
      <c r="AF250" s="107"/>
      <c r="AG250" s="107"/>
      <c r="AH250" s="107"/>
      <c r="AI250" s="107"/>
      <c r="AJ250" s="107"/>
      <c r="AK250" s="107" t="s">
        <v>82</v>
      </c>
      <c r="AL250" s="107"/>
      <c r="AM250" s="107"/>
      <c r="AN250" s="107"/>
      <c r="AO250" s="107"/>
      <c r="AP250" s="107"/>
      <c r="AQ250" s="107" t="s">
        <v>83</v>
      </c>
      <c r="AR250" s="107"/>
      <c r="AS250" s="107"/>
      <c r="AT250" s="107"/>
      <c r="AU250" s="107"/>
      <c r="AV250" s="107"/>
      <c r="AW250" s="118" t="s">
        <v>86</v>
      </c>
      <c r="AX250" s="118"/>
      <c r="AY250" s="118"/>
      <c r="AZ250" s="118"/>
      <c r="BA250" s="118"/>
      <c r="BB250" s="118"/>
      <c r="BC250" s="118"/>
      <c r="BD250" s="118"/>
      <c r="BE250" s="118" t="s">
        <v>87</v>
      </c>
      <c r="BF250" s="118"/>
      <c r="BG250" s="118"/>
      <c r="BH250" s="118"/>
      <c r="BI250" s="118"/>
      <c r="BJ250" s="118"/>
      <c r="BK250" s="118"/>
      <c r="BL250" s="118"/>
      <c r="CA250" s="1" t="s">
        <v>53</v>
      </c>
    </row>
    <row r="251" spans="1:79" s="25" customFormat="1" ht="12.75" customHeight="1" x14ac:dyDescent="0.2">
      <c r="A251" s="103">
        <v>2111</v>
      </c>
      <c r="B251" s="103"/>
      <c r="C251" s="103"/>
      <c r="D251" s="103"/>
      <c r="E251" s="103"/>
      <c r="F251" s="103"/>
      <c r="G251" s="66" t="s">
        <v>181</v>
      </c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8"/>
      <c r="T251" s="112">
        <v>0</v>
      </c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>
        <v>0</v>
      </c>
      <c r="AF251" s="112"/>
      <c r="AG251" s="112"/>
      <c r="AH251" s="112"/>
      <c r="AI251" s="112"/>
      <c r="AJ251" s="112"/>
      <c r="AK251" s="112">
        <v>0</v>
      </c>
      <c r="AL251" s="112"/>
      <c r="AM251" s="112"/>
      <c r="AN251" s="112"/>
      <c r="AO251" s="112"/>
      <c r="AP251" s="112"/>
      <c r="AQ251" s="112">
        <v>0</v>
      </c>
      <c r="AR251" s="112"/>
      <c r="AS251" s="112"/>
      <c r="AT251" s="112"/>
      <c r="AU251" s="112"/>
      <c r="AV251" s="112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CA251" s="25" t="s">
        <v>54</v>
      </c>
    </row>
    <row r="252" spans="1:79" s="25" customFormat="1" ht="12.75" customHeight="1" x14ac:dyDescent="0.2">
      <c r="A252" s="103">
        <v>2120</v>
      </c>
      <c r="B252" s="103"/>
      <c r="C252" s="103"/>
      <c r="D252" s="103"/>
      <c r="E252" s="103"/>
      <c r="F252" s="103"/>
      <c r="G252" s="66" t="s">
        <v>182</v>
      </c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8"/>
      <c r="T252" s="112">
        <v>0</v>
      </c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>
        <v>0</v>
      </c>
      <c r="AF252" s="112"/>
      <c r="AG252" s="112"/>
      <c r="AH252" s="112"/>
      <c r="AI252" s="112"/>
      <c r="AJ252" s="112"/>
      <c r="AK252" s="112">
        <v>0</v>
      </c>
      <c r="AL252" s="112"/>
      <c r="AM252" s="112"/>
      <c r="AN252" s="112"/>
      <c r="AO252" s="112"/>
      <c r="AP252" s="112"/>
      <c r="AQ252" s="112">
        <v>0</v>
      </c>
      <c r="AR252" s="112"/>
      <c r="AS252" s="112"/>
      <c r="AT252" s="112"/>
      <c r="AU252" s="112"/>
      <c r="AV252" s="112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</row>
    <row r="253" spans="1:79" s="25" customFormat="1" ht="25.5" customHeight="1" x14ac:dyDescent="0.2">
      <c r="A253" s="103">
        <v>2210</v>
      </c>
      <c r="B253" s="103"/>
      <c r="C253" s="103"/>
      <c r="D253" s="103"/>
      <c r="E253" s="103"/>
      <c r="F253" s="103"/>
      <c r="G253" s="66" t="s">
        <v>183</v>
      </c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8"/>
      <c r="T253" s="112">
        <v>0</v>
      </c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>
        <v>0</v>
      </c>
      <c r="AF253" s="112"/>
      <c r="AG253" s="112"/>
      <c r="AH253" s="112"/>
      <c r="AI253" s="112"/>
      <c r="AJ253" s="112"/>
      <c r="AK253" s="112">
        <v>0</v>
      </c>
      <c r="AL253" s="112"/>
      <c r="AM253" s="112"/>
      <c r="AN253" s="112"/>
      <c r="AO253" s="112"/>
      <c r="AP253" s="112"/>
      <c r="AQ253" s="112">
        <v>0</v>
      </c>
      <c r="AR253" s="112"/>
      <c r="AS253" s="112"/>
      <c r="AT253" s="112"/>
      <c r="AU253" s="112"/>
      <c r="AV253" s="112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</row>
    <row r="254" spans="1:79" s="25" customFormat="1" ht="12.75" customHeight="1" x14ac:dyDescent="0.2">
      <c r="A254" s="103">
        <v>2240</v>
      </c>
      <c r="B254" s="103"/>
      <c r="C254" s="103"/>
      <c r="D254" s="103"/>
      <c r="E254" s="103"/>
      <c r="F254" s="103"/>
      <c r="G254" s="66" t="s">
        <v>184</v>
      </c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8"/>
      <c r="T254" s="112">
        <v>0</v>
      </c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>
        <v>0</v>
      </c>
      <c r="AF254" s="112"/>
      <c r="AG254" s="112"/>
      <c r="AH254" s="112"/>
      <c r="AI254" s="112"/>
      <c r="AJ254" s="112"/>
      <c r="AK254" s="112">
        <v>0</v>
      </c>
      <c r="AL254" s="112"/>
      <c r="AM254" s="112"/>
      <c r="AN254" s="112"/>
      <c r="AO254" s="112"/>
      <c r="AP254" s="112"/>
      <c r="AQ254" s="112">
        <v>0</v>
      </c>
      <c r="AR254" s="112"/>
      <c r="AS254" s="112"/>
      <c r="AT254" s="112"/>
      <c r="AU254" s="112"/>
      <c r="AV254" s="112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</row>
    <row r="255" spans="1:79" s="25" customFormat="1" ht="12.75" customHeight="1" x14ac:dyDescent="0.2">
      <c r="A255" s="103">
        <v>2250</v>
      </c>
      <c r="B255" s="103"/>
      <c r="C255" s="103"/>
      <c r="D255" s="103"/>
      <c r="E255" s="103"/>
      <c r="F255" s="103"/>
      <c r="G255" s="66" t="s">
        <v>185</v>
      </c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8"/>
      <c r="T255" s="112">
        <v>0</v>
      </c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>
        <v>0</v>
      </c>
      <c r="AF255" s="112"/>
      <c r="AG255" s="112"/>
      <c r="AH255" s="112"/>
      <c r="AI255" s="112"/>
      <c r="AJ255" s="112"/>
      <c r="AK255" s="112">
        <v>0</v>
      </c>
      <c r="AL255" s="112"/>
      <c r="AM255" s="112"/>
      <c r="AN255" s="112"/>
      <c r="AO255" s="112"/>
      <c r="AP255" s="112"/>
      <c r="AQ255" s="112">
        <v>0</v>
      </c>
      <c r="AR255" s="112"/>
      <c r="AS255" s="112"/>
      <c r="AT255" s="112"/>
      <c r="AU255" s="112"/>
      <c r="AV255" s="112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</row>
    <row r="256" spans="1:79" s="25" customFormat="1" ht="25.5" customHeight="1" x14ac:dyDescent="0.2">
      <c r="A256" s="103">
        <v>2272</v>
      </c>
      <c r="B256" s="103"/>
      <c r="C256" s="103"/>
      <c r="D256" s="103"/>
      <c r="E256" s="103"/>
      <c r="F256" s="103"/>
      <c r="G256" s="66" t="s">
        <v>186</v>
      </c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8"/>
      <c r="T256" s="112">
        <v>0</v>
      </c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>
        <v>0</v>
      </c>
      <c r="AF256" s="112"/>
      <c r="AG256" s="112"/>
      <c r="AH256" s="112"/>
      <c r="AI256" s="112"/>
      <c r="AJ256" s="112"/>
      <c r="AK256" s="112">
        <v>0</v>
      </c>
      <c r="AL256" s="112"/>
      <c r="AM256" s="112"/>
      <c r="AN256" s="112"/>
      <c r="AO256" s="112"/>
      <c r="AP256" s="112"/>
      <c r="AQ256" s="112">
        <v>0</v>
      </c>
      <c r="AR256" s="112"/>
      <c r="AS256" s="112"/>
      <c r="AT256" s="112"/>
      <c r="AU256" s="112"/>
      <c r="AV256" s="112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</row>
    <row r="257" spans="1:64" s="25" customFormat="1" ht="12.75" customHeight="1" x14ac:dyDescent="0.2">
      <c r="A257" s="103">
        <v>2273</v>
      </c>
      <c r="B257" s="103"/>
      <c r="C257" s="103"/>
      <c r="D257" s="103"/>
      <c r="E257" s="103"/>
      <c r="F257" s="103"/>
      <c r="G257" s="66" t="s">
        <v>187</v>
      </c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8"/>
      <c r="T257" s="112">
        <v>0</v>
      </c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>
        <v>0</v>
      </c>
      <c r="AF257" s="112"/>
      <c r="AG257" s="112"/>
      <c r="AH257" s="112"/>
      <c r="AI257" s="112"/>
      <c r="AJ257" s="112"/>
      <c r="AK257" s="112">
        <v>0</v>
      </c>
      <c r="AL257" s="112"/>
      <c r="AM257" s="112"/>
      <c r="AN257" s="112"/>
      <c r="AO257" s="112"/>
      <c r="AP257" s="112"/>
      <c r="AQ257" s="112">
        <v>0</v>
      </c>
      <c r="AR257" s="112"/>
      <c r="AS257" s="112"/>
      <c r="AT257" s="112"/>
      <c r="AU257" s="112"/>
      <c r="AV257" s="112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</row>
    <row r="258" spans="1:64" s="25" customFormat="1" ht="28.5" customHeight="1" x14ac:dyDescent="0.2">
      <c r="A258" s="103">
        <v>2274</v>
      </c>
      <c r="B258" s="103"/>
      <c r="C258" s="103"/>
      <c r="D258" s="103"/>
      <c r="E258" s="103"/>
      <c r="F258" s="103"/>
      <c r="G258" s="66" t="s">
        <v>188</v>
      </c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8"/>
      <c r="T258" s="112">
        <v>0</v>
      </c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>
        <v>0</v>
      </c>
      <c r="AF258" s="112"/>
      <c r="AG258" s="112"/>
      <c r="AH258" s="112"/>
      <c r="AI258" s="112"/>
      <c r="AJ258" s="112"/>
      <c r="AK258" s="112">
        <v>0</v>
      </c>
      <c r="AL258" s="112"/>
      <c r="AM258" s="112"/>
      <c r="AN258" s="112"/>
      <c r="AO258" s="112"/>
      <c r="AP258" s="112"/>
      <c r="AQ258" s="112">
        <v>0</v>
      </c>
      <c r="AR258" s="112"/>
      <c r="AS258" s="112"/>
      <c r="AT258" s="112"/>
      <c r="AU258" s="112"/>
      <c r="AV258" s="112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</row>
    <row r="259" spans="1:64" s="25" customFormat="1" ht="25.5" customHeight="1" x14ac:dyDescent="0.2">
      <c r="A259" s="103">
        <v>2275</v>
      </c>
      <c r="B259" s="103"/>
      <c r="C259" s="103"/>
      <c r="D259" s="103"/>
      <c r="E259" s="103"/>
      <c r="F259" s="103"/>
      <c r="G259" s="66" t="s">
        <v>189</v>
      </c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8"/>
      <c r="T259" s="112">
        <v>0</v>
      </c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>
        <v>0</v>
      </c>
      <c r="AF259" s="112"/>
      <c r="AG259" s="112"/>
      <c r="AH259" s="112"/>
      <c r="AI259" s="112"/>
      <c r="AJ259" s="112"/>
      <c r="AK259" s="112">
        <v>0</v>
      </c>
      <c r="AL259" s="112"/>
      <c r="AM259" s="112"/>
      <c r="AN259" s="112"/>
      <c r="AO259" s="112"/>
      <c r="AP259" s="112"/>
      <c r="AQ259" s="112">
        <v>0</v>
      </c>
      <c r="AR259" s="112"/>
      <c r="AS259" s="112"/>
      <c r="AT259" s="112"/>
      <c r="AU259" s="112"/>
      <c r="AV259" s="112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</row>
    <row r="260" spans="1:64" s="25" customFormat="1" ht="38.25" customHeight="1" x14ac:dyDescent="0.2">
      <c r="A260" s="103">
        <v>2282</v>
      </c>
      <c r="B260" s="103"/>
      <c r="C260" s="103"/>
      <c r="D260" s="103"/>
      <c r="E260" s="103"/>
      <c r="F260" s="103"/>
      <c r="G260" s="66" t="s">
        <v>190</v>
      </c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8"/>
      <c r="T260" s="112">
        <v>0</v>
      </c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>
        <v>0</v>
      </c>
      <c r="AF260" s="112"/>
      <c r="AG260" s="112"/>
      <c r="AH260" s="112"/>
      <c r="AI260" s="112"/>
      <c r="AJ260" s="112"/>
      <c r="AK260" s="112">
        <v>0</v>
      </c>
      <c r="AL260" s="112"/>
      <c r="AM260" s="112"/>
      <c r="AN260" s="112"/>
      <c r="AO260" s="112"/>
      <c r="AP260" s="112"/>
      <c r="AQ260" s="112">
        <v>0</v>
      </c>
      <c r="AR260" s="112"/>
      <c r="AS260" s="112"/>
      <c r="AT260" s="112"/>
      <c r="AU260" s="112"/>
      <c r="AV260" s="112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</row>
    <row r="261" spans="1:64" s="25" customFormat="1" ht="12.75" customHeight="1" x14ac:dyDescent="0.2">
      <c r="A261" s="103">
        <v>2800</v>
      </c>
      <c r="B261" s="103"/>
      <c r="C261" s="103"/>
      <c r="D261" s="103"/>
      <c r="E261" s="103"/>
      <c r="F261" s="103"/>
      <c r="G261" s="66" t="s">
        <v>191</v>
      </c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8"/>
      <c r="T261" s="112">
        <v>0</v>
      </c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>
        <v>0</v>
      </c>
      <c r="AF261" s="112"/>
      <c r="AG261" s="112"/>
      <c r="AH261" s="112"/>
      <c r="AI261" s="112"/>
      <c r="AJ261" s="112"/>
      <c r="AK261" s="112">
        <v>0</v>
      </c>
      <c r="AL261" s="112"/>
      <c r="AM261" s="112"/>
      <c r="AN261" s="112"/>
      <c r="AO261" s="112"/>
      <c r="AP261" s="112"/>
      <c r="AQ261" s="112">
        <v>0</v>
      </c>
      <c r="AR261" s="112"/>
      <c r="AS261" s="112"/>
      <c r="AT261" s="112"/>
      <c r="AU261" s="112"/>
      <c r="AV261" s="112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</row>
    <row r="262" spans="1:64" s="6" customFormat="1" ht="12.75" customHeight="1" x14ac:dyDescent="0.2">
      <c r="A262" s="104"/>
      <c r="B262" s="104"/>
      <c r="C262" s="104"/>
      <c r="D262" s="104"/>
      <c r="E262" s="104"/>
      <c r="F262" s="104"/>
      <c r="G262" s="128" t="s">
        <v>146</v>
      </c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30"/>
      <c r="T262" s="119">
        <v>0</v>
      </c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>
        <v>0</v>
      </c>
      <c r="AF262" s="119"/>
      <c r="AG262" s="119"/>
      <c r="AH262" s="119"/>
      <c r="AI262" s="119"/>
      <c r="AJ262" s="119"/>
      <c r="AK262" s="119">
        <v>0</v>
      </c>
      <c r="AL262" s="119"/>
      <c r="AM262" s="119"/>
      <c r="AN262" s="119"/>
      <c r="AO262" s="119"/>
      <c r="AP262" s="119"/>
      <c r="AQ262" s="119">
        <v>0</v>
      </c>
      <c r="AR262" s="119"/>
      <c r="AS262" s="119"/>
      <c r="AT262" s="119"/>
      <c r="AU262" s="119"/>
      <c r="AV262" s="119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</row>
    <row r="264" spans="1:64" ht="14.25" customHeight="1" x14ac:dyDescent="0.2">
      <c r="A264" s="39" t="s">
        <v>269</v>
      </c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</row>
    <row r="265" spans="1:64" ht="1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</row>
    <row r="266" spans="1:64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64" ht="14.25" x14ac:dyDescent="0.2">
      <c r="A268" s="39" t="s">
        <v>270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</row>
    <row r="269" spans="1:64" ht="14.25" x14ac:dyDescent="0.2">
      <c r="A269" s="39" t="s">
        <v>271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</row>
    <row r="270" spans="1:64" ht="1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</row>
    <row r="271" spans="1:64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4" spans="1:58" ht="18.95" customHeight="1" x14ac:dyDescent="0.2">
      <c r="A274" s="132" t="s">
        <v>228</v>
      </c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22"/>
      <c r="AC274" s="22"/>
      <c r="AD274" s="22"/>
      <c r="AE274" s="22"/>
      <c r="AF274" s="22"/>
      <c r="AG274" s="22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22"/>
      <c r="AR274" s="22"/>
      <c r="AS274" s="22"/>
      <c r="AT274" s="22"/>
      <c r="AU274" s="137" t="s">
        <v>231</v>
      </c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</row>
    <row r="275" spans="1:58" ht="12.75" customHeight="1" x14ac:dyDescent="0.2">
      <c r="AB275" s="23"/>
      <c r="AC275" s="23"/>
      <c r="AD275" s="23"/>
      <c r="AE275" s="23"/>
      <c r="AF275" s="23"/>
      <c r="AG275" s="23"/>
      <c r="AH275" s="135" t="s">
        <v>1</v>
      </c>
      <c r="AI275" s="135"/>
      <c r="AJ275" s="135"/>
      <c r="AK275" s="135"/>
      <c r="AL275" s="135"/>
      <c r="AM275" s="135"/>
      <c r="AN275" s="135"/>
      <c r="AO275" s="135"/>
      <c r="AP275" s="135"/>
      <c r="AQ275" s="23"/>
      <c r="AR275" s="23"/>
      <c r="AS275" s="23"/>
      <c r="AT275" s="23"/>
      <c r="AU275" s="135" t="s">
        <v>159</v>
      </c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</row>
    <row r="276" spans="1:58" ht="15" x14ac:dyDescent="0.2">
      <c r="AB276" s="23"/>
      <c r="AC276" s="23"/>
      <c r="AD276" s="23"/>
      <c r="AE276" s="23"/>
      <c r="AF276" s="23"/>
      <c r="AG276" s="23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3"/>
      <c r="AS276" s="23"/>
      <c r="AT276" s="23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</row>
    <row r="277" spans="1:58" ht="18" customHeight="1" x14ac:dyDescent="0.2">
      <c r="A277" s="132" t="s">
        <v>229</v>
      </c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23"/>
      <c r="AC277" s="23"/>
      <c r="AD277" s="23"/>
      <c r="AE277" s="23"/>
      <c r="AF277" s="23"/>
      <c r="AG277" s="2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23"/>
      <c r="AR277" s="23"/>
      <c r="AS277" s="23"/>
      <c r="AT277" s="23"/>
      <c r="AU277" s="134" t="s">
        <v>230</v>
      </c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</row>
    <row r="278" spans="1:58" ht="12" customHeight="1" x14ac:dyDescent="0.2">
      <c r="AB278" s="23"/>
      <c r="AC278" s="23"/>
      <c r="AD278" s="23"/>
      <c r="AE278" s="23"/>
      <c r="AF278" s="23"/>
      <c r="AG278" s="23"/>
      <c r="AH278" s="135" t="s">
        <v>1</v>
      </c>
      <c r="AI278" s="135"/>
      <c r="AJ278" s="135"/>
      <c r="AK278" s="135"/>
      <c r="AL278" s="135"/>
      <c r="AM278" s="135"/>
      <c r="AN278" s="135"/>
      <c r="AO278" s="135"/>
      <c r="AP278" s="135"/>
      <c r="AQ278" s="23"/>
      <c r="AR278" s="23"/>
      <c r="AS278" s="23"/>
      <c r="AT278" s="23"/>
      <c r="AU278" s="135" t="s">
        <v>159</v>
      </c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</row>
  </sheetData>
  <mergeCells count="1928">
    <mergeCell ref="A72:D72"/>
    <mergeCell ref="E72:T72"/>
    <mergeCell ref="BB70:BF70"/>
    <mergeCell ref="BG70:BK70"/>
    <mergeCell ref="A63:D63"/>
    <mergeCell ref="E63:T63"/>
    <mergeCell ref="U63:Y63"/>
    <mergeCell ref="Z63:AD63"/>
    <mergeCell ref="AE63:AH63"/>
    <mergeCell ref="AI63:AM63"/>
    <mergeCell ref="AN63:AR63"/>
    <mergeCell ref="AC92:AG92"/>
    <mergeCell ref="AH92:AL92"/>
    <mergeCell ref="AM92:AQ92"/>
    <mergeCell ref="AR92:AV92"/>
    <mergeCell ref="AW92:BA92"/>
    <mergeCell ref="BB92:BF92"/>
    <mergeCell ref="BG92:BK92"/>
    <mergeCell ref="A92:D92"/>
    <mergeCell ref="E92:W92"/>
    <mergeCell ref="X92:AB92"/>
    <mergeCell ref="A86:D86"/>
    <mergeCell ref="BB79:BF79"/>
    <mergeCell ref="BG79:BK79"/>
    <mergeCell ref="BG77:BK77"/>
    <mergeCell ref="AE62:AH62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B61:BF61"/>
    <mergeCell ref="BG61:BK6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91:BK91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AX79:BA79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259:F259"/>
    <mergeCell ref="G259:S259"/>
    <mergeCell ref="T259:Y259"/>
    <mergeCell ref="Z259:AD259"/>
    <mergeCell ref="AE259:AJ259"/>
    <mergeCell ref="AK259:AP259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W258:BD258"/>
    <mergeCell ref="BE258:BL258"/>
    <mergeCell ref="AQ259:AV259"/>
    <mergeCell ref="AW259:BD259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Q256:AV256"/>
    <mergeCell ref="A255:F255"/>
    <mergeCell ref="G255:S255"/>
    <mergeCell ref="T255:Y255"/>
    <mergeCell ref="Z255:AD255"/>
    <mergeCell ref="AE255:AJ255"/>
    <mergeCell ref="AK255:AP255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T253:Y253"/>
    <mergeCell ref="Z253:AD253"/>
    <mergeCell ref="AE253:AJ253"/>
    <mergeCell ref="AK253:AP253"/>
    <mergeCell ref="AQ253:AV253"/>
    <mergeCell ref="AW253:BD253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A253:F253"/>
    <mergeCell ref="G253:S253"/>
    <mergeCell ref="BA193:BC193"/>
    <mergeCell ref="BD193:BF193"/>
    <mergeCell ref="BG193:BI193"/>
    <mergeCell ref="BJ193:BL193"/>
    <mergeCell ref="AI193:AK193"/>
    <mergeCell ref="AL193:AN193"/>
    <mergeCell ref="AO193:AQ193"/>
    <mergeCell ref="AR193:AT193"/>
    <mergeCell ref="AU193:AW193"/>
    <mergeCell ref="AX193:AZ193"/>
    <mergeCell ref="BB219:BF219"/>
    <mergeCell ref="BP218:BS218"/>
    <mergeCell ref="A219:M219"/>
    <mergeCell ref="N219:U219"/>
    <mergeCell ref="BG219:BJ219"/>
    <mergeCell ref="BK219:BO219"/>
    <mergeCell ref="BP219:BS219"/>
    <mergeCell ref="A218:M218"/>
    <mergeCell ref="N218:U218"/>
    <mergeCell ref="V218:Z218"/>
    <mergeCell ref="AA218:AE218"/>
    <mergeCell ref="AX217:BA217"/>
    <mergeCell ref="V219:Z219"/>
    <mergeCell ref="AA219:AE219"/>
    <mergeCell ref="AF219:AI219"/>
    <mergeCell ref="A214:BL214"/>
    <mergeCell ref="A215:BM215"/>
    <mergeCell ref="A216:M217"/>
    <mergeCell ref="N216:U217"/>
    <mergeCell ref="V216:Z217"/>
    <mergeCell ref="AA216:AI216"/>
    <mergeCell ref="AJ216:AR216"/>
    <mergeCell ref="AI192:AK192"/>
    <mergeCell ref="AL192:AN192"/>
    <mergeCell ref="AO192:AQ192"/>
    <mergeCell ref="AR192:AT192"/>
    <mergeCell ref="AU192:AW192"/>
    <mergeCell ref="AX192:AZ192"/>
    <mergeCell ref="BA190:BC190"/>
    <mergeCell ref="BD190:BF190"/>
    <mergeCell ref="BG190:BI190"/>
    <mergeCell ref="BJ190:BL190"/>
    <mergeCell ref="A192:C192"/>
    <mergeCell ref="D192:V192"/>
    <mergeCell ref="W192:Y192"/>
    <mergeCell ref="Z192:AB192"/>
    <mergeCell ref="AC192:AE192"/>
    <mergeCell ref="AF192:AH192"/>
    <mergeCell ref="AI190:AK190"/>
    <mergeCell ref="AL190:AN190"/>
    <mergeCell ref="AO190:AQ190"/>
    <mergeCell ref="AR190:AT190"/>
    <mergeCell ref="AU190:AW190"/>
    <mergeCell ref="AX190:AZ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A178:T178"/>
    <mergeCell ref="U178:Y178"/>
    <mergeCell ref="Z178:AD178"/>
    <mergeCell ref="AE178:AI178"/>
    <mergeCell ref="AJ178:AN178"/>
    <mergeCell ref="AT179:AX179"/>
    <mergeCell ref="AY179:BC179"/>
    <mergeCell ref="BD179:BH179"/>
    <mergeCell ref="BI179:BM179"/>
    <mergeCell ref="BN179:BR179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170:T170"/>
    <mergeCell ref="U170:Y170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Y170:BC170"/>
    <mergeCell ref="BD170:BH170"/>
    <mergeCell ref="BI170:BM170"/>
    <mergeCell ref="BN170:BR170"/>
    <mergeCell ref="AT172:AX172"/>
    <mergeCell ref="AY172:BC172"/>
    <mergeCell ref="BD172:BH172"/>
    <mergeCell ref="BI172:BM172"/>
    <mergeCell ref="BN172:BR172"/>
    <mergeCell ref="AT170:AX170"/>
    <mergeCell ref="BI174:BM174"/>
    <mergeCell ref="AP162:AT162"/>
    <mergeCell ref="AU162:AY162"/>
    <mergeCell ref="AZ162:BD162"/>
    <mergeCell ref="BE162:BI162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166:BL166"/>
    <mergeCell ref="A167:BR167"/>
    <mergeCell ref="AU164:AY164"/>
    <mergeCell ref="AZ164:BD164"/>
    <mergeCell ref="BE164:BI164"/>
    <mergeCell ref="A163:C163"/>
    <mergeCell ref="D163:P163"/>
    <mergeCell ref="Q163:U163"/>
    <mergeCell ref="V163:AE163"/>
    <mergeCell ref="AF163:AJ163"/>
    <mergeCell ref="AK163:AO163"/>
    <mergeCell ref="A164:C164"/>
    <mergeCell ref="D164:P164"/>
    <mergeCell ref="Q164:U164"/>
    <mergeCell ref="V164:AE164"/>
    <mergeCell ref="AF164:AJ164"/>
    <mergeCell ref="AK164:AO164"/>
    <mergeCell ref="AP164:AT164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3:AT163"/>
    <mergeCell ref="AU163:AY163"/>
    <mergeCell ref="AZ163:BD163"/>
    <mergeCell ref="BE163:BI163"/>
    <mergeCell ref="V157:AE157"/>
    <mergeCell ref="AF157:AJ157"/>
    <mergeCell ref="AK157:AO157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5:AT155"/>
    <mergeCell ref="AU155:AY155"/>
    <mergeCell ref="AZ155:BD155"/>
    <mergeCell ref="BE155:BI155"/>
    <mergeCell ref="AP152:AT152"/>
    <mergeCell ref="AU152:AY152"/>
    <mergeCell ref="AZ152:BD152"/>
    <mergeCell ref="BE152:BI152"/>
    <mergeCell ref="A150:BL15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BT148:BX148"/>
    <mergeCell ref="AP148:AT148"/>
    <mergeCell ref="AU148:AY148"/>
    <mergeCell ref="AZ148:BD148"/>
    <mergeCell ref="BE148:BI148"/>
    <mergeCell ref="BJ148:BN148"/>
    <mergeCell ref="BO148:BS148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56:AT156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D130:BH130"/>
    <mergeCell ref="A130:C130"/>
    <mergeCell ref="D130:T130"/>
    <mergeCell ref="U130:Y130"/>
    <mergeCell ref="Z130:AD130"/>
    <mergeCell ref="AE130:AI130"/>
    <mergeCell ref="BU121:BY121"/>
    <mergeCell ref="AS121:AW121"/>
    <mergeCell ref="AX121:BA121"/>
    <mergeCell ref="BB121:BF121"/>
    <mergeCell ref="BG121:BK121"/>
    <mergeCell ref="BL121:BP121"/>
    <mergeCell ref="BQ121:BT121"/>
    <mergeCell ref="A121:C121"/>
    <mergeCell ref="D121:T121"/>
    <mergeCell ref="U121:Y121"/>
    <mergeCell ref="Z121:AD121"/>
    <mergeCell ref="AE121:AH121"/>
    <mergeCell ref="AI121:AM121"/>
    <mergeCell ref="AN121:AR121"/>
    <mergeCell ref="AO128:AS128"/>
    <mergeCell ref="AT128:AX128"/>
    <mergeCell ref="AY128:BC128"/>
    <mergeCell ref="BD128:BH128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BT139:BX139"/>
    <mergeCell ref="BT138:BX138"/>
    <mergeCell ref="BT137:BX137"/>
    <mergeCell ref="AP137:AT137"/>
    <mergeCell ref="AU137:AY137"/>
    <mergeCell ref="AZ137:BD137"/>
    <mergeCell ref="BE137:BI137"/>
    <mergeCell ref="BJ137:BN137"/>
    <mergeCell ref="BO137:BS137"/>
    <mergeCell ref="AW102:BA102"/>
    <mergeCell ref="BB102:BF102"/>
    <mergeCell ref="BG102:BK102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A139:C139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X94:AB94"/>
    <mergeCell ref="AC94:AG94"/>
    <mergeCell ref="AH94:AL94"/>
    <mergeCell ref="AM94:AQ94"/>
    <mergeCell ref="AR94:AV94"/>
    <mergeCell ref="AW90:BA90"/>
    <mergeCell ref="BB90:BF90"/>
    <mergeCell ref="BG90:BK90"/>
    <mergeCell ref="A93:D93"/>
    <mergeCell ref="E93:W93"/>
    <mergeCell ref="X93:AB93"/>
    <mergeCell ref="AC93:AG93"/>
    <mergeCell ref="AH93:AL93"/>
    <mergeCell ref="AM93:AQ93"/>
    <mergeCell ref="AR93:AV93"/>
    <mergeCell ref="E90:W90"/>
    <mergeCell ref="X90:AB90"/>
    <mergeCell ref="AC90:AG90"/>
    <mergeCell ref="AH90:AL90"/>
    <mergeCell ref="AM90:AQ90"/>
    <mergeCell ref="AR90:AV90"/>
    <mergeCell ref="A91:D91"/>
    <mergeCell ref="BU72:BY72"/>
    <mergeCell ref="AS72:AW72"/>
    <mergeCell ref="AX72:BA72"/>
    <mergeCell ref="BB72:BF72"/>
    <mergeCell ref="BG72:BK72"/>
    <mergeCell ref="BL72:BP72"/>
    <mergeCell ref="BQ72:BT72"/>
    <mergeCell ref="BB88:BF88"/>
    <mergeCell ref="BG88:BK88"/>
    <mergeCell ref="AR86:AV86"/>
    <mergeCell ref="AW86:BA86"/>
    <mergeCell ref="BB86:BF86"/>
    <mergeCell ref="BG86:BK86"/>
    <mergeCell ref="X87:AB87"/>
    <mergeCell ref="AC87:AG87"/>
    <mergeCell ref="AH87:AL87"/>
    <mergeCell ref="BL71:BP71"/>
    <mergeCell ref="BQ71:BT71"/>
    <mergeCell ref="BU71:BY71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AM87:AQ87"/>
    <mergeCell ref="AE80:AH8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E59:T59"/>
    <mergeCell ref="U59:Y59"/>
    <mergeCell ref="Z59:AD59"/>
    <mergeCell ref="AE59:AH59"/>
    <mergeCell ref="AI59:AM59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1:D61"/>
    <mergeCell ref="AM47:AQ47"/>
    <mergeCell ref="AR47:AV47"/>
    <mergeCell ref="AW47:BA47"/>
    <mergeCell ref="BB47:BF47"/>
    <mergeCell ref="BL60:BP60"/>
    <mergeCell ref="BQ60:BT60"/>
    <mergeCell ref="BL57:BP57"/>
    <mergeCell ref="BQ57:BT57"/>
    <mergeCell ref="BQ62:BT62"/>
    <mergeCell ref="BL62:BP62"/>
    <mergeCell ref="BG62:BK62"/>
    <mergeCell ref="BB62:BF62"/>
    <mergeCell ref="AX62:BA62"/>
    <mergeCell ref="AS62:AW62"/>
    <mergeCell ref="AN62:AR62"/>
    <mergeCell ref="BU60:BY60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BL61:BP61"/>
    <mergeCell ref="BQ61:BT61"/>
    <mergeCell ref="E60:T60"/>
    <mergeCell ref="U60:Y60"/>
    <mergeCell ref="Z60:AD60"/>
    <mergeCell ref="AE60:AH60"/>
    <mergeCell ref="A59:D59"/>
    <mergeCell ref="BU61:BY61"/>
    <mergeCell ref="BU62:BY62"/>
    <mergeCell ref="AI62:AM62"/>
    <mergeCell ref="A62:D62"/>
    <mergeCell ref="E62:T62"/>
    <mergeCell ref="U62:Y62"/>
    <mergeCell ref="Z62:AD62"/>
    <mergeCell ref="AM45:AQ45"/>
    <mergeCell ref="AR45:AV45"/>
    <mergeCell ref="AW45:BA45"/>
    <mergeCell ref="BB45:BF45"/>
    <mergeCell ref="BU57:BY57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H47:AL47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58:D58"/>
    <mergeCell ref="E58:T58"/>
    <mergeCell ref="U58:Y58"/>
    <mergeCell ref="Z58:AD58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277:AA277"/>
    <mergeCell ref="AH277:AP277"/>
    <mergeCell ref="AU277:BF277"/>
    <mergeCell ref="AH278:AP278"/>
    <mergeCell ref="AU278:BF278"/>
    <mergeCell ref="A31:D31"/>
    <mergeCell ref="E31:T31"/>
    <mergeCell ref="U31:Y31"/>
    <mergeCell ref="Z31:AD31"/>
    <mergeCell ref="AE31:AH31"/>
    <mergeCell ref="A270:BL270"/>
    <mergeCell ref="A274:AA274"/>
    <mergeCell ref="AH274:AP274"/>
    <mergeCell ref="AU274:BF274"/>
    <mergeCell ref="AH275:AP275"/>
    <mergeCell ref="AU275:BF275"/>
    <mergeCell ref="AW251:BD251"/>
    <mergeCell ref="BE251:BL251"/>
    <mergeCell ref="A264:BL264"/>
    <mergeCell ref="A265:BL265"/>
    <mergeCell ref="A268:BL268"/>
    <mergeCell ref="A269:BL269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AQ250:AV250"/>
    <mergeCell ref="AW250:BD250"/>
    <mergeCell ref="BE250:BL250"/>
    <mergeCell ref="A251:F251"/>
    <mergeCell ref="G251:S251"/>
    <mergeCell ref="T251:Y251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T239:AW240"/>
    <mergeCell ref="AX239:BG239"/>
    <mergeCell ref="BH239:BL240"/>
    <mergeCell ref="Z240:AD240"/>
    <mergeCell ref="AE240:AI240"/>
    <mergeCell ref="AX240:BB240"/>
    <mergeCell ref="BC240:BG240"/>
    <mergeCell ref="A237:BL237"/>
    <mergeCell ref="A238:F240"/>
    <mergeCell ref="G238:P240"/>
    <mergeCell ref="Q238:AN238"/>
    <mergeCell ref="AO238:BL238"/>
    <mergeCell ref="Q239:U240"/>
    <mergeCell ref="V239:Y240"/>
    <mergeCell ref="Z239:AI239"/>
    <mergeCell ref="AJ239:AN240"/>
    <mergeCell ref="AO239:AS240"/>
    <mergeCell ref="A236:BL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A223:BL223"/>
    <mergeCell ref="A224:BL224"/>
    <mergeCell ref="A227:BL227"/>
    <mergeCell ref="A228:BL228"/>
    <mergeCell ref="A229:BL229"/>
    <mergeCell ref="AK234:AP234"/>
    <mergeCell ref="AQ234:AV234"/>
    <mergeCell ref="AW234:BA234"/>
    <mergeCell ref="BB234:BF234"/>
    <mergeCell ref="BG234:BL234"/>
    <mergeCell ref="AX218:BA218"/>
    <mergeCell ref="BB218:BF218"/>
    <mergeCell ref="BG218:BJ218"/>
    <mergeCell ref="BK218:BO218"/>
    <mergeCell ref="A220:M220"/>
    <mergeCell ref="N220:U220"/>
    <mergeCell ref="V220:Z220"/>
    <mergeCell ref="AA220:AE220"/>
    <mergeCell ref="AQ230:AV231"/>
    <mergeCell ref="AW230:BF230"/>
    <mergeCell ref="BG230:BL231"/>
    <mergeCell ref="AW231:BA231"/>
    <mergeCell ref="BB231:BF231"/>
    <mergeCell ref="AF220:AI220"/>
    <mergeCell ref="AJ220:AN220"/>
    <mergeCell ref="AO220:AR220"/>
    <mergeCell ref="AS220:AW220"/>
    <mergeCell ref="AX220:BA220"/>
    <mergeCell ref="BB220:BF220"/>
    <mergeCell ref="BG220:BJ220"/>
    <mergeCell ref="BK220:BO220"/>
    <mergeCell ref="BP220:BS220"/>
    <mergeCell ref="AJ219:AN219"/>
    <mergeCell ref="AO219:AR219"/>
    <mergeCell ref="AS219:AW219"/>
    <mergeCell ref="AX219:BA219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BB217:BF217"/>
    <mergeCell ref="BG217:BJ217"/>
    <mergeCell ref="BK217:BO217"/>
    <mergeCell ref="BP217:BS217"/>
    <mergeCell ref="AF218:AI218"/>
    <mergeCell ref="AJ218:AN218"/>
    <mergeCell ref="AA217:AE217"/>
    <mergeCell ref="AF217:AI217"/>
    <mergeCell ref="AJ217:AN217"/>
    <mergeCell ref="AO217:AR217"/>
    <mergeCell ref="AS217:AW217"/>
    <mergeCell ref="AO218:AR218"/>
    <mergeCell ref="AS218:AW218"/>
    <mergeCell ref="AS216:BA216"/>
    <mergeCell ref="BB216:BJ216"/>
    <mergeCell ref="BK216:BS216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Z210:BD210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BA188:BC188"/>
    <mergeCell ref="BD188:BF188"/>
    <mergeCell ref="BG188:BI188"/>
    <mergeCell ref="BJ188:BL188"/>
    <mergeCell ref="A196:BL196"/>
    <mergeCell ref="A197:BS197"/>
    <mergeCell ref="A189:C189"/>
    <mergeCell ref="D189:V189"/>
    <mergeCell ref="W189:Y189"/>
    <mergeCell ref="Z189:AB189"/>
    <mergeCell ref="AI188:AK188"/>
    <mergeCell ref="AL188:AN188"/>
    <mergeCell ref="AO188:AQ188"/>
    <mergeCell ref="AR188:AT188"/>
    <mergeCell ref="AU188:AW188"/>
    <mergeCell ref="AX188:AZ188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AC189:AE189"/>
    <mergeCell ref="AF189:AH189"/>
    <mergeCell ref="AI189:AK189"/>
    <mergeCell ref="AL189:AN189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AO189:AQ189"/>
    <mergeCell ref="AR189:AT189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W183:AH183"/>
    <mergeCell ref="AI183:AT183"/>
    <mergeCell ref="AU183:AZ183"/>
    <mergeCell ref="BA183:BF183"/>
    <mergeCell ref="A190:C190"/>
    <mergeCell ref="D190:V190"/>
    <mergeCell ref="W190:Y190"/>
    <mergeCell ref="Z190:AB190"/>
    <mergeCell ref="AC190:AE190"/>
    <mergeCell ref="AF190:AH190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U189:AW189"/>
    <mergeCell ref="AX189:AZ189"/>
    <mergeCell ref="BA189:BC189"/>
    <mergeCell ref="BD189:BF189"/>
    <mergeCell ref="BG189:BI189"/>
    <mergeCell ref="BJ189:BL189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6:AE186"/>
    <mergeCell ref="AF186:AH186"/>
    <mergeCell ref="A182:BL182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BJ184:BL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W184:AB184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183:C185"/>
    <mergeCell ref="D183:V185"/>
    <mergeCell ref="AO171:AS171"/>
    <mergeCell ref="AT171:AX171"/>
    <mergeCell ref="AY171:BC171"/>
    <mergeCell ref="BD171:BH171"/>
    <mergeCell ref="BI171:BM171"/>
    <mergeCell ref="BN171:BR171"/>
    <mergeCell ref="A171:T171"/>
    <mergeCell ref="U171:Y171"/>
    <mergeCell ref="Z171:AD171"/>
    <mergeCell ref="AE171:AI171"/>
    <mergeCell ref="AJ171:AN171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U156:AY156"/>
    <mergeCell ref="AZ156:BD156"/>
    <mergeCell ref="BE156:BI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6:C156"/>
    <mergeCell ref="D156:P156"/>
    <mergeCell ref="Q156:U156"/>
    <mergeCell ref="V156:AE156"/>
    <mergeCell ref="AF156:AJ156"/>
    <mergeCell ref="AK156:AO156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J130:AN130"/>
    <mergeCell ref="AO130:AS130"/>
    <mergeCell ref="AT130:AX130"/>
    <mergeCell ref="AY130:BC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104:BL104"/>
    <mergeCell ref="A105:BK105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9:D89"/>
    <mergeCell ref="E89:W89"/>
    <mergeCell ref="X89:AB89"/>
    <mergeCell ref="AC89:AG89"/>
    <mergeCell ref="AH89:AL89"/>
    <mergeCell ref="AM89:AQ89"/>
    <mergeCell ref="AR89:AV89"/>
    <mergeCell ref="AR88:AV88"/>
    <mergeCell ref="AW88:BA88"/>
    <mergeCell ref="AW93:BA93"/>
    <mergeCell ref="BB93:BF93"/>
    <mergeCell ref="BG93:BK93"/>
    <mergeCell ref="A94:D94"/>
    <mergeCell ref="E94:W94"/>
    <mergeCell ref="A87:D87"/>
    <mergeCell ref="E87:W87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I80:AM80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A60:D60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U191:AW191"/>
    <mergeCell ref="AX191:AZ191"/>
    <mergeCell ref="BA191:BC191"/>
    <mergeCell ref="BD191:BF191"/>
    <mergeCell ref="BG191:BI191"/>
    <mergeCell ref="BJ191:BL191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</mergeCells>
  <conditionalFormatting sqref="A120:A121 A129:A130 A188:A191 A193">
    <cfRule type="cellIs" dxfId="7" priority="3" stopIfTrue="1" operator="equal">
      <formula>A119</formula>
    </cfRule>
  </conditionalFormatting>
  <conditionalFormatting sqref="A139:C146 A148:C148 A155:C162 A164:C164">
    <cfRule type="cellIs" dxfId="6" priority="1" stopIfTrue="1" operator="equal">
      <formula>A138</formula>
    </cfRule>
    <cfRule type="cellIs" dxfId="5" priority="2" stopIfTrue="1" operator="equal">
      <formula>0</formula>
    </cfRule>
  </conditionalFormatting>
  <conditionalFormatting sqref="A131 A192">
    <cfRule type="cellIs" dxfId="4" priority="5" stopIfTrue="1" operator="equal">
      <formula>A129</formula>
    </cfRule>
  </conditionalFormatting>
  <conditionalFormatting sqref="A147:C147">
    <cfRule type="cellIs" dxfId="3" priority="8" stopIfTrue="1" operator="equal">
      <formula>#REF!</formula>
    </cfRule>
    <cfRule type="cellIs" dxfId="2" priority="9" stopIfTrue="1" operator="equal">
      <formula>0</formula>
    </cfRule>
  </conditionalFormatting>
  <conditionalFormatting sqref="A163:C163">
    <cfRule type="cellIs" dxfId="1" priority="12" stopIfTrue="1" operator="equal">
      <formula>#REF!</formula>
    </cfRule>
    <cfRule type="cellIs" dxfId="0" priority="13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КПК01611010</vt:lpstr>
      <vt:lpstr>'Додаток2 КПК01611010'!Область_печати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Economist</cp:lastModifiedBy>
  <cp:lastPrinted>2020-11-23T09:01:35Z</cp:lastPrinted>
  <dcterms:created xsi:type="dcterms:W3CDTF">2016-07-02T12:27:50Z</dcterms:created>
  <dcterms:modified xsi:type="dcterms:W3CDTF">2020-11-25T09:12:48Z</dcterms:modified>
</cp:coreProperties>
</file>